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4985" windowHeight="927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<sst xmlns="http://schemas.openxmlformats.org/spreadsheetml/2006/main" count="430" uniqueCount="179">
  <si>
    <t>Приложение № 1</t>
  </si>
  <si>
    <t>к муниципальной долгосрочной программе "Развитие и использование информационных и телекоммуникационных технологий в городском округае"Город Йошкар-Ола" на 2011-2014 годы</t>
  </si>
  <si>
    <t>Перечень программных мероприятий</t>
  </si>
  <si>
    <t>Наименование программного мероприятия</t>
  </si>
  <si>
    <t>Срок реализации программного мероприятия, годы</t>
  </si>
  <si>
    <t>источники финасирования</t>
  </si>
  <si>
    <t>Ответственные исполнители программного мероприятия</t>
  </si>
  <si>
    <t>Получатели бюджетных средств</t>
  </si>
  <si>
    <t>всего</t>
  </si>
  <si>
    <t>2011 год</t>
  </si>
  <si>
    <t>2012 год</t>
  </si>
  <si>
    <t>2013 год</t>
  </si>
  <si>
    <t>2014 год</t>
  </si>
  <si>
    <t>Приобретение средств вычислительной техники и лизензионного программного обеспечения (системного, офисного)</t>
  </si>
  <si>
    <t>Приобретение (разработка) специализированного программного обеспечения)</t>
  </si>
  <si>
    <t>Развитие локальной вычислительной сети администрации, формирование системы защиты информации</t>
  </si>
  <si>
    <t>Приобретени (продление) лизензии на использование антивирусного программного обеспечения</t>
  </si>
  <si>
    <t>Реализация мероприятий по подготовке и обучению должностных лиц, муниципальных служащих использованию информационных и телекоммуникационных технологий в профессиональной деятельности</t>
  </si>
  <si>
    <t>Повышение квалификации ИКТ-специалистов в области защиты информации</t>
  </si>
  <si>
    <t>Участие в семинарах и научно-практических конференциях по проблемам развития ИКТ</t>
  </si>
  <si>
    <t>Сопровождение информационного терминала в здании администрации</t>
  </si>
  <si>
    <t>Развитие функциональных возможностей официального  интернет сайта администрации</t>
  </si>
  <si>
    <t>Создание технических возможностей для публикации реестра муниципальных услуг на официальном интернет сайте администрации</t>
  </si>
  <si>
    <t>Развитие информационной системы планирования и мониторинга социально-экономического развития городского округа "Город Йошкар-Ола"</t>
  </si>
  <si>
    <t>Внедрение в единую систему республиканского портала государственных и муниципальных услуг</t>
  </si>
  <si>
    <t>Создание систем управления деятельностью организаций жилищно-коммунального хозяйства</t>
  </si>
  <si>
    <t>Совершенствование системы автоматизации делопроизводства и электронного документооборота а администрации городского округа "Город Йошкар-Ола"</t>
  </si>
  <si>
    <t>Объем финансирования (тыс. рублей)</t>
  </si>
  <si>
    <t>для  администрации</t>
  </si>
  <si>
    <t>2011-2014</t>
  </si>
  <si>
    <t>2011-2012</t>
  </si>
  <si>
    <t>2012-2014</t>
  </si>
  <si>
    <t>Программа бухгалтерского учета и отчетности В4В</t>
  </si>
  <si>
    <t>Получение заключения на использование радиочастоты в управлении Роскомнадзора по Республике Марий Эл</t>
  </si>
  <si>
    <t>2012-2013</t>
  </si>
  <si>
    <t>Приобретение платформы геоинформационной системы города Йошкар-Ола (InGeo 4.x без ограничения числа рабочих мест)</t>
  </si>
  <si>
    <t>Создание городской комплексной системы информирования и оповещения населения в случае ЧС, в том числе:</t>
  </si>
  <si>
    <t xml:space="preserve">разработка проектно-сметной документации «Реконструкция локальной системы оповещения (ЛСО) </t>
  </si>
  <si>
    <t>реконструкция локальной системы оповещения (ЛСО)</t>
  </si>
  <si>
    <t>Оснащение МКУ «Йошкар-Олинская аварийно-спасательная служба» мобильными программно-техническими комплексами и средствами связи для обеспечения оперативного взаимодействия с оперативно-дежурными службами</t>
  </si>
  <si>
    <t>Оснащение оперативно-дежурной службы МКУ «Йошкар-Олинская аварийно-спасательная служба»
базовым программно-техническим комплексом управления</t>
  </si>
  <si>
    <t xml:space="preserve">Создание системы контроля 
за эффективным применением сил и средств аварийно-спасательных формирований с использованием компактных устройств для удаленного позиционирования 
</t>
  </si>
  <si>
    <t>Создание систем управления деятельностью дежурно-диспетчерских служб города</t>
  </si>
  <si>
    <t>Создание и эксплуатация автоматизированной системы управления природопользова¬нием и охраной окружающей среды (АСУ ППООС)</t>
  </si>
  <si>
    <t>Создание городской системы мониторинга общественного транспорта и дорожно-эксплуатационной техники с использованием спутниковой навигации ГЛОНАСС</t>
  </si>
  <si>
    <t>Внедрение системы автоматизированного учета земельных и имущественных отношений</t>
  </si>
  <si>
    <t>Использование ИКТ для социально-эконмического развития городского округа "Город Йошкар-Ола"</t>
  </si>
  <si>
    <t>Приобретение средств вычислительной техники и лизензионного программного обеспечения, приобретение специализированных программ</t>
  </si>
  <si>
    <t>2011-2014гг.</t>
  </si>
  <si>
    <t>Создание системы информационно-справочного обеспечения, мониторинга и анализа применения лекарственных средств и их наличия в аптечных учреждениях</t>
  </si>
  <si>
    <t>Создание "электронного паспорта здоровья" гражданина, включая формирование единой базы данных, содержащей истории болезней жителей</t>
  </si>
  <si>
    <t>Проведение мероприятий по защите информации</t>
  </si>
  <si>
    <t>Развитие информационной поддержки образовательных процессов</t>
  </si>
  <si>
    <t xml:space="preserve">Разработка на основе информационных и телекоммуникационных технгологий образовательных программ и электронных учебно-методических комплексов, в том числе для дистанционного обучения, для применения в системе начального, среднего (полного) общего образования </t>
  </si>
  <si>
    <r>
      <t xml:space="preserve">Развитие механизмов формирования электронного паспорта муниципальных образовательных учреждений </t>
    </r>
    <r>
      <rPr>
        <i/>
        <sz val="12"/>
        <rFont val="Times New Roman"/>
        <family val="1"/>
      </rPr>
      <t>(общеобразовательные школы) 1С:ХроноГраф Школа 3.0</t>
    </r>
  </si>
  <si>
    <r>
      <t xml:space="preserve">Развитие программной и технологической инфраструктуры системы управления образованием (обновление парка компьютерной техники, приобретение лицензионного программного обеспечени (системного, офисного), приобретение (разработка) специализированного программного обеспечения </t>
    </r>
    <r>
      <rPr>
        <i/>
        <sz val="12"/>
        <rFont val="Times New Roman"/>
        <family val="1"/>
      </rPr>
      <t>(управление образования, СОШ, ДОУ, УДО)</t>
    </r>
  </si>
  <si>
    <r>
      <t xml:space="preserve">Внедрение механизмов электронных дневников и электронных журналов </t>
    </r>
    <r>
      <rPr>
        <i/>
        <sz val="12"/>
        <rFont val="Times New Roman"/>
        <family val="1"/>
      </rPr>
      <t>(СОШ "3Т:ХроноГраф Журнал" (Электронный журнал и Web-дневники)</t>
    </r>
  </si>
  <si>
    <t>Реализация мероприятий по подготовке и обучению должностных лиц, муниципальных служащих, педагогических работников образовательных учреждений использованию информационных и телекоммуникеационных ттехнологий в профессиональной деятельности</t>
  </si>
  <si>
    <r>
      <t xml:space="preserve">Методическая и техническая поддержка информационных систем управления образовательным учреждением </t>
    </r>
    <r>
      <rPr>
        <i/>
        <sz val="12"/>
        <rFont val="Times New Roman"/>
        <family val="1"/>
      </rPr>
      <t>(программные комплексы 1С:ХроноГраф)</t>
    </r>
  </si>
  <si>
    <r>
      <t>Обеспечение доступа муниципальных образовательных учреждений, управления образования к сети Интернет (оплата услуг доступа к сети Интернет)</t>
    </r>
    <r>
      <rPr>
        <i/>
        <sz val="12"/>
        <rFont val="Times New Roman"/>
        <family val="1"/>
      </rPr>
      <t xml:space="preserve"> СОШ - безлимитный интернет (2700 руб. в месяц), ДОУ, УДО</t>
    </r>
  </si>
  <si>
    <t>Оплата услуг сервисного обслуживания компьютерной техники образовательных учреждений</t>
  </si>
  <si>
    <t>Создание и развитие системы электронных библиотек</t>
  </si>
  <si>
    <t>Создание и развитие системы электронных музеев</t>
  </si>
  <si>
    <t xml:space="preserve">Создание информационной системы учета и мониторинга состояния объектов культурного наследия
(памятников истории и культуры)
</t>
  </si>
  <si>
    <t xml:space="preserve">Обновление парка компьютерной техники, приобретение лицензионного программного обеспечения (системного, офисного), приобретение (разработка) специализированных программ
</t>
  </si>
  <si>
    <t xml:space="preserve">Защита информации
</t>
  </si>
  <si>
    <t xml:space="preserve">Реализация мероприятий по подготовке и обучению должностных лиц использованию информационных и телекоммуникационных технологий в профессиональной деятельности
</t>
  </si>
  <si>
    <t xml:space="preserve">Создание, внедрение и первичное наполнение информационной системы обеспечения градостроительной деятельности на территории городского округа </t>
  </si>
  <si>
    <t>Внедрение информационной системы обеспечения градостроительной деятельности на территории городского округа</t>
  </si>
  <si>
    <t>для КУМИ администрации</t>
  </si>
  <si>
    <t>для УГОиЧС  администрации</t>
  </si>
  <si>
    <t>для управления культуры  администрации</t>
  </si>
  <si>
    <t>для управления архитектуры и градостроительства  администрации</t>
  </si>
  <si>
    <t>для финансового управления администрации</t>
  </si>
  <si>
    <t>Отдел информатизации и информационной безопасности администрации городского округа "Город Йошкар-Ола"</t>
  </si>
  <si>
    <t>КУМИ администрации городского округа "Город Йошкар-Ола"</t>
  </si>
  <si>
    <t>Отдел координации городского хозяйства администрации городского округа "Город Йошкар-Ола"</t>
  </si>
  <si>
    <t>Отдел экономики администрации городского округа "Город Йошкар-Ола"</t>
  </si>
  <si>
    <t>Отдел экономики, отдел информатизации и информационной безопасности администрации городского округа "Город Йошкар-Ола"</t>
  </si>
  <si>
    <t>Администрация городского округа "Город Йошкар-Ола"</t>
  </si>
  <si>
    <t>Управление по делам ГО и ЧС администрации городского округа "Город Йошкар-Ола"</t>
  </si>
  <si>
    <t>Управление культуры администрации городского округа "Город Йошкар-Ола"</t>
  </si>
  <si>
    <t>Управление архитектуры и градостроительства администрации городского округа "Город Йошкар-Ола"</t>
  </si>
  <si>
    <t>Финансовое управление администрации городского округа "Город Йошкар-Ола"</t>
  </si>
  <si>
    <t>Отдел организационной работы и кадров администрации городского округа "Город Йошкар-Ола"</t>
  </si>
  <si>
    <t>Управление образования администрации городского округа "Город Йошкар-Ола"</t>
  </si>
  <si>
    <t>Муниципальные  образовательные учреждения городского округа "Город Йошкар-Ола"</t>
  </si>
  <si>
    <t>Управление здравоохранения администрации городского округа "Город Йошкар-Ола"</t>
  </si>
  <si>
    <t>Отдел делопроизводства администрации городского округа "город Йошкар-Ола"</t>
  </si>
  <si>
    <t>Управление архитектуры и градостроительства администрации городского округа "город Йошкар-Ола"</t>
  </si>
  <si>
    <t>Бюджет городского округа "Город Йошкар-Ола"</t>
  </si>
  <si>
    <t>ВСЕГО ПО ПРОГРАММЕ</t>
  </si>
  <si>
    <t>I. Совершенствование информационно-технической инфраструктуры, выравнивание технических условий</t>
  </si>
  <si>
    <t>II. Сопровождение программного обеспечения</t>
  </si>
  <si>
    <t>III. Повышение квалификации ИКТ-специалистов</t>
  </si>
  <si>
    <t>IV. Повышение открытости деятельности органов местного самоуправления городского округа "Город Йошкар-Ола</t>
  </si>
  <si>
    <t>V. Повышение эффективности муниципального управления за счет внедрения информационно-коммуникационных технологий</t>
  </si>
  <si>
    <t>VII. Использование информационно-коммуникационных технологий в сфере здравоохранения</t>
  </si>
  <si>
    <t>VIII. Использование информационно-коммуникационных технологий в сфере образования</t>
  </si>
  <si>
    <t>IX. Использование информационно-коммуникационных технологий в сфере культуры, библиотечного и музейного дела</t>
  </si>
  <si>
    <t>1.1.</t>
  </si>
  <si>
    <t>1.2.</t>
  </si>
  <si>
    <t>1.3.</t>
  </si>
  <si>
    <t>1.4.</t>
  </si>
  <si>
    <t>1.5.</t>
  </si>
  <si>
    <t>2.1.</t>
  </si>
  <si>
    <t>3.1.</t>
  </si>
  <si>
    <t>3.2.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</si>
  <si>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</si>
  <si>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</si>
  <si>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</si>
  <si>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</si>
  <si>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</si>
  <si>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</si>
  <si>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</si>
  <si>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</si>
  <si>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</si>
  <si>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</si>
  <si>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6.1.</t>
  </si>
  <si>
    <t>6.2.</t>
  </si>
  <si>
    <t>6.3.</t>
  </si>
  <si>
    <t>6.4.</t>
  </si>
  <si>
    <t>6.5.</t>
  </si>
  <si>
    <t>VI. Использование информационно-коммуникационных технологий для обеспечения безопасности жизнедеятельности населения</t>
  </si>
  <si>
    <t>6.3.1</t>
  </si>
  <si>
    <t>6.3.2</t>
  </si>
  <si>
    <t>1.1.1.</t>
  </si>
  <si>
    <t>1.1.2.</t>
  </si>
  <si>
    <t>1.1.3.</t>
  </si>
  <si>
    <t>1.1.4.</t>
  </si>
  <si>
    <t>1.1.5.</t>
  </si>
  <si>
    <t>9.1.</t>
  </si>
  <si>
    <t>9.2.</t>
  </si>
  <si>
    <t>9.3.</t>
  </si>
  <si>
    <t>9.4.</t>
  </si>
  <si>
    <t>9.5.</t>
  </si>
  <si>
    <t>9.6.</t>
  </si>
  <si>
    <t>Итого по разделу IX</t>
  </si>
  <si>
    <t>Итого по разделу VIII</t>
  </si>
  <si>
    <t>Итого по разделу VII</t>
  </si>
  <si>
    <t>Итого по разделу VI</t>
  </si>
  <si>
    <t>Итого по разделу V</t>
  </si>
  <si>
    <t>Итого по разделу IV</t>
  </si>
  <si>
    <t>Итого по разделу III</t>
  </si>
  <si>
    <t>Итого по разделу I</t>
  </si>
  <si>
    <t>1.3.1.</t>
  </si>
  <si>
    <t>1.3.2.</t>
  </si>
  <si>
    <t>1.3.3.</t>
  </si>
  <si>
    <t>1.3.4.</t>
  </si>
  <si>
    <t>1.3.5.</t>
  </si>
  <si>
    <t>1.4.1.</t>
  </si>
  <si>
    <t>1.4.2.</t>
  </si>
  <si>
    <t>1.4.3.</t>
  </si>
  <si>
    <t>1.4.4.</t>
  </si>
  <si>
    <t>1.4.5.</t>
  </si>
  <si>
    <t>1.5.1.</t>
  </si>
  <si>
    <t>1.5.2.</t>
  </si>
  <si>
    <t>1.5.3.</t>
  </si>
  <si>
    <t>1.5.4.</t>
  </si>
  <si>
    <t>1.5.5.</t>
  </si>
  <si>
    <t>1.5.6.</t>
  </si>
  <si>
    <t>6.6.</t>
  </si>
  <si>
    <t>6.7.</t>
  </si>
  <si>
    <t>6.8.</t>
  </si>
  <si>
    <t>6.9.</t>
  </si>
  <si>
    <t>7.1.</t>
  </si>
  <si>
    <t>7.2.</t>
  </si>
  <si>
    <t>7.3.</t>
  </si>
  <si>
    <t>7.4.</t>
  </si>
  <si>
    <t>7.5.</t>
  </si>
  <si>
    <t>8.1.</t>
  </si>
  <si>
    <t>8.2.</t>
  </si>
  <si>
    <t>8.3.</t>
  </si>
  <si>
    <t>8.4.</t>
  </si>
  <si>
    <t>8.5.</t>
  </si>
  <si>
    <t>8.6.</t>
  </si>
  <si>
    <t>8.7.</t>
  </si>
  <si>
    <t>8.8.</t>
  </si>
  <si>
    <t>8.9.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</si>
</sst>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justify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vertical="justify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5"/>
  <sheetViews>
    <sheetView tabSelected="1" workbookViewId="0" topLeftCell="A39">
      <selection activeCell="H43" sqref="H43"/>
    </sheetView>
  </sheetViews>
  <sheetFormatPr defaultColWidth="9.00390625" defaultRowHeight="12.75"/>
  <cols>
    <col min="1" max="1" width="4.375" style="34" customWidth="1"/>
    <col min="2" max="2" width="37.00390625" style="0" customWidth="1"/>
    <col min="3" max="3" width="14.625" style="0" customWidth="1"/>
    <col min="4" max="4" width="11.875" style="0" customWidth="1"/>
    <col min="5" max="9" width="8.25390625" style="0" customWidth="1"/>
    <col min="10" max="10" width="17.125" style="0" customWidth="1"/>
    <col min="11" max="11" width="15.625" style="0" customWidth="1"/>
  </cols>
  <sheetData>
    <row r="1" spans="10:11" ht="12.75">
      <c r="J1" s="1"/>
      <c r="K1" s="1" t="s">
        <v>0</v>
      </c>
    </row>
    <row r="2" spans="10:11" ht="17.25" customHeight="1">
      <c r="J2" s="44" t="s">
        <v>1</v>
      </c>
      <c r="K2" s="44"/>
    </row>
    <row r="3" spans="10:11" ht="60.75" customHeight="1">
      <c r="J3" s="44"/>
      <c r="K3" s="44"/>
    </row>
    <row r="4" spans="1:11" ht="24" customHeight="1">
      <c r="A4" s="51" t="s">
        <v>2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29.25" customHeight="1">
      <c r="A5" s="46"/>
      <c r="B5" s="45" t="s">
        <v>3</v>
      </c>
      <c r="C5" s="45" t="s">
        <v>4</v>
      </c>
      <c r="D5" s="52" t="s">
        <v>5</v>
      </c>
      <c r="E5" s="48" t="s">
        <v>27</v>
      </c>
      <c r="F5" s="49"/>
      <c r="G5" s="49"/>
      <c r="H5" s="49"/>
      <c r="I5" s="50"/>
      <c r="J5" s="45" t="s">
        <v>6</v>
      </c>
      <c r="K5" s="45" t="s">
        <v>7</v>
      </c>
    </row>
    <row r="6" spans="1:13" ht="50.25" customHeight="1">
      <c r="A6" s="46"/>
      <c r="B6" s="45"/>
      <c r="C6" s="45"/>
      <c r="D6" s="53"/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45"/>
      <c r="K6" s="45"/>
      <c r="L6" s="4"/>
      <c r="M6" s="4"/>
    </row>
    <row r="7" spans="1:11" ht="23.25" customHeight="1">
      <c r="A7" s="47" t="s">
        <v>92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34" s="9" customFormat="1" ht="60.75" customHeight="1">
      <c r="A8" s="35" t="s">
        <v>100</v>
      </c>
      <c r="B8" s="6" t="s">
        <v>13</v>
      </c>
      <c r="C8" s="5"/>
      <c r="D8" s="5"/>
      <c r="E8" s="2">
        <f aca="true" t="shared" si="0" ref="E8:E14">F8+G8+H8+I8</f>
        <v>7552.2</v>
      </c>
      <c r="F8" s="2">
        <f>F9+F10+F11+F12+F13</f>
        <v>3698.75</v>
      </c>
      <c r="G8" s="2">
        <f>G9+G10+G11+G12+G13</f>
        <v>1147.95</v>
      </c>
      <c r="H8" s="2">
        <f>H9+H10+H11+H12+H13</f>
        <v>1296.75</v>
      </c>
      <c r="I8" s="2">
        <f>I9+I10+I11+I12+I13</f>
        <v>1408.75</v>
      </c>
      <c r="J8" s="7"/>
      <c r="K8" s="5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11" s="8" customFormat="1" ht="94.5" customHeight="1">
      <c r="A9" s="36" t="s">
        <v>126</v>
      </c>
      <c r="B9" s="11" t="s">
        <v>28</v>
      </c>
      <c r="C9" s="3" t="s">
        <v>29</v>
      </c>
      <c r="D9" s="16" t="s">
        <v>90</v>
      </c>
      <c r="E9" s="3">
        <f t="shared" si="0"/>
        <v>3150</v>
      </c>
      <c r="F9" s="3">
        <v>600</v>
      </c>
      <c r="G9" s="3">
        <v>650</v>
      </c>
      <c r="H9" s="3">
        <v>900</v>
      </c>
      <c r="I9" s="3">
        <v>1000</v>
      </c>
      <c r="J9" s="27" t="s">
        <v>74</v>
      </c>
      <c r="K9" s="30" t="s">
        <v>79</v>
      </c>
    </row>
    <row r="10" spans="1:11" s="8" customFormat="1" ht="62.25" customHeight="1">
      <c r="A10" s="16" t="s">
        <v>127</v>
      </c>
      <c r="B10" s="11" t="s">
        <v>69</v>
      </c>
      <c r="C10" s="3" t="s">
        <v>29</v>
      </c>
      <c r="D10" s="16" t="s">
        <v>90</v>
      </c>
      <c r="E10" s="3">
        <f t="shared" si="0"/>
        <v>550</v>
      </c>
      <c r="F10" s="3">
        <v>250</v>
      </c>
      <c r="G10" s="3">
        <v>100</v>
      </c>
      <c r="H10" s="3">
        <v>100</v>
      </c>
      <c r="I10" s="3">
        <v>100</v>
      </c>
      <c r="J10" s="16" t="s">
        <v>75</v>
      </c>
      <c r="K10" s="16" t="s">
        <v>75</v>
      </c>
    </row>
    <row r="11" spans="1:11" s="8" customFormat="1" ht="75" customHeight="1">
      <c r="A11" s="16" t="s">
        <v>128</v>
      </c>
      <c r="B11" s="11" t="s">
        <v>70</v>
      </c>
      <c r="C11" s="3" t="s">
        <v>29</v>
      </c>
      <c r="D11" s="16" t="s">
        <v>90</v>
      </c>
      <c r="E11" s="3">
        <f t="shared" si="0"/>
        <v>1157</v>
      </c>
      <c r="F11" s="3">
        <v>303.75</v>
      </c>
      <c r="G11" s="3">
        <v>365.75</v>
      </c>
      <c r="H11" s="3">
        <v>237.75</v>
      </c>
      <c r="I11" s="3">
        <v>249.75</v>
      </c>
      <c r="J11" s="16" t="s">
        <v>80</v>
      </c>
      <c r="K11" s="16" t="s">
        <v>80</v>
      </c>
    </row>
    <row r="12" spans="1:11" s="8" customFormat="1" ht="79.5" customHeight="1">
      <c r="A12" s="27" t="s">
        <v>129</v>
      </c>
      <c r="B12" s="6" t="s">
        <v>71</v>
      </c>
      <c r="C12" s="2" t="s">
        <v>29</v>
      </c>
      <c r="D12" s="27" t="s">
        <v>90</v>
      </c>
      <c r="E12" s="2">
        <f t="shared" si="0"/>
        <v>195.2</v>
      </c>
      <c r="F12" s="2">
        <v>45</v>
      </c>
      <c r="G12" s="2">
        <v>32.2</v>
      </c>
      <c r="H12" s="2">
        <v>59</v>
      </c>
      <c r="I12" s="2">
        <v>59</v>
      </c>
      <c r="J12" s="27" t="s">
        <v>81</v>
      </c>
      <c r="K12" s="27" t="s">
        <v>81</v>
      </c>
    </row>
    <row r="13" spans="1:11" s="8" customFormat="1" ht="63.75" customHeight="1">
      <c r="A13" s="16" t="s">
        <v>130</v>
      </c>
      <c r="B13" s="11" t="s">
        <v>72</v>
      </c>
      <c r="C13" s="3">
        <v>2011</v>
      </c>
      <c r="D13" s="16" t="s">
        <v>90</v>
      </c>
      <c r="E13" s="3">
        <f t="shared" si="0"/>
        <v>2500</v>
      </c>
      <c r="F13" s="3">
        <v>2500</v>
      </c>
      <c r="G13" s="3"/>
      <c r="H13" s="3"/>
      <c r="I13" s="3"/>
      <c r="J13" s="27" t="s">
        <v>82</v>
      </c>
      <c r="K13" s="27" t="s">
        <v>82</v>
      </c>
    </row>
    <row r="14" spans="1:11" s="8" customFormat="1" ht="107.25" customHeight="1">
      <c r="A14" s="16" t="s">
        <v>101</v>
      </c>
      <c r="B14" s="11" t="s">
        <v>14</v>
      </c>
      <c r="C14" s="10"/>
      <c r="D14" s="16" t="s">
        <v>90</v>
      </c>
      <c r="E14" s="3">
        <f t="shared" si="0"/>
        <v>825</v>
      </c>
      <c r="F14" s="3">
        <v>200</v>
      </c>
      <c r="G14" s="3">
        <v>25</v>
      </c>
      <c r="H14" s="3">
        <v>300</v>
      </c>
      <c r="I14" s="3">
        <v>300</v>
      </c>
      <c r="J14" s="27" t="s">
        <v>74</v>
      </c>
      <c r="K14" s="30" t="s">
        <v>79</v>
      </c>
    </row>
    <row r="15" spans="1:11" ht="60" customHeight="1">
      <c r="A15" s="16" t="s">
        <v>102</v>
      </c>
      <c r="B15" s="12" t="s">
        <v>15</v>
      </c>
      <c r="C15" s="12"/>
      <c r="D15" s="12"/>
      <c r="E15" s="3">
        <f>SUM(F15:G15:H15:I15)</f>
        <v>2085.6</v>
      </c>
      <c r="F15" s="3">
        <f>SUM(F16:F17:F18:F19:F20)</f>
        <v>562.4</v>
      </c>
      <c r="G15" s="3">
        <f>SUM(G16:G17:G18:G19:G20)</f>
        <v>428.4</v>
      </c>
      <c r="H15" s="3">
        <f>SUM(H16:H17:H18:H19:H20)</f>
        <v>744.4</v>
      </c>
      <c r="I15" s="3">
        <f>SUM(I16:I17:I18:I19:I20)</f>
        <v>350.4</v>
      </c>
      <c r="J15" s="27"/>
      <c r="K15" s="3"/>
    </row>
    <row r="16" spans="1:11" ht="101.25" customHeight="1">
      <c r="A16" s="36" t="s">
        <v>145</v>
      </c>
      <c r="B16" s="11" t="s">
        <v>28</v>
      </c>
      <c r="C16" s="3" t="s">
        <v>29</v>
      </c>
      <c r="D16" s="16" t="s">
        <v>90</v>
      </c>
      <c r="E16" s="3">
        <f>F16+G16+H16+I16</f>
        <v>800</v>
      </c>
      <c r="F16" s="3">
        <v>100</v>
      </c>
      <c r="G16" s="3">
        <v>100</v>
      </c>
      <c r="H16" s="3">
        <v>500</v>
      </c>
      <c r="I16" s="3">
        <v>100</v>
      </c>
      <c r="J16" s="27" t="s">
        <v>74</v>
      </c>
      <c r="K16" s="30" t="s">
        <v>79</v>
      </c>
    </row>
    <row r="17" spans="1:11" ht="83.25" customHeight="1">
      <c r="A17" s="36" t="s">
        <v>146</v>
      </c>
      <c r="B17" s="11" t="s">
        <v>70</v>
      </c>
      <c r="C17" s="3" t="s">
        <v>29</v>
      </c>
      <c r="D17" s="16" t="s">
        <v>90</v>
      </c>
      <c r="E17" s="3">
        <f>F17+G17+H17+I17</f>
        <v>938</v>
      </c>
      <c r="F17" s="3">
        <v>278</v>
      </c>
      <c r="G17" s="3">
        <v>274</v>
      </c>
      <c r="H17" s="3">
        <v>190</v>
      </c>
      <c r="I17" s="3">
        <v>196</v>
      </c>
      <c r="J17" s="16" t="s">
        <v>80</v>
      </c>
      <c r="K17" s="16" t="s">
        <v>80</v>
      </c>
    </row>
    <row r="18" spans="1:11" ht="68.25" customHeight="1">
      <c r="A18" s="27" t="s">
        <v>147</v>
      </c>
      <c r="B18" s="6" t="s">
        <v>69</v>
      </c>
      <c r="C18" s="2" t="s">
        <v>29</v>
      </c>
      <c r="D18" s="27" t="s">
        <v>90</v>
      </c>
      <c r="E18" s="2">
        <f>F18+G18+H18+I18</f>
        <v>200</v>
      </c>
      <c r="F18" s="2">
        <v>50</v>
      </c>
      <c r="G18" s="2">
        <v>50</v>
      </c>
      <c r="H18" s="2">
        <v>50</v>
      </c>
      <c r="I18" s="2">
        <v>50</v>
      </c>
      <c r="J18" s="27" t="s">
        <v>75</v>
      </c>
      <c r="K18" s="27" t="s">
        <v>75</v>
      </c>
    </row>
    <row r="19" spans="1:11" s="8" customFormat="1" ht="75.75" customHeight="1">
      <c r="A19" s="16" t="s">
        <v>148</v>
      </c>
      <c r="B19" s="11" t="s">
        <v>71</v>
      </c>
      <c r="C19" s="3" t="s">
        <v>29</v>
      </c>
      <c r="D19" s="16" t="s">
        <v>90</v>
      </c>
      <c r="E19" s="3">
        <f>F19+G19+H19+I19</f>
        <v>17.6</v>
      </c>
      <c r="F19" s="3">
        <v>4.4</v>
      </c>
      <c r="G19" s="3">
        <v>4.4</v>
      </c>
      <c r="H19" s="3">
        <v>4.4</v>
      </c>
      <c r="I19" s="3">
        <v>4.4</v>
      </c>
      <c r="J19" s="27" t="s">
        <v>81</v>
      </c>
      <c r="K19" s="27" t="s">
        <v>81</v>
      </c>
    </row>
    <row r="20" spans="1:11" s="8" customFormat="1" ht="90.75" customHeight="1">
      <c r="A20" s="16" t="s">
        <v>149</v>
      </c>
      <c r="B20" s="11" t="s">
        <v>72</v>
      </c>
      <c r="C20" s="3">
        <v>2011</v>
      </c>
      <c r="D20" s="16" t="s">
        <v>90</v>
      </c>
      <c r="E20" s="3">
        <f>F20+G20+H20+I20</f>
        <v>130</v>
      </c>
      <c r="F20" s="3">
        <v>130</v>
      </c>
      <c r="G20" s="3"/>
      <c r="H20" s="3"/>
      <c r="I20" s="3"/>
      <c r="J20" s="27" t="s">
        <v>82</v>
      </c>
      <c r="K20" s="27" t="s">
        <v>82</v>
      </c>
    </row>
    <row r="21" spans="1:11" ht="46.5" customHeight="1">
      <c r="A21" s="27" t="s">
        <v>103</v>
      </c>
      <c r="B21" s="13" t="s">
        <v>16</v>
      </c>
      <c r="C21" s="13"/>
      <c r="D21" s="13"/>
      <c r="E21" s="3">
        <f>SUM(F21:G21:H21:I21)</f>
        <v>636</v>
      </c>
      <c r="F21" s="2">
        <f>SUM(F28:F32)</f>
        <v>117</v>
      </c>
      <c r="G21" s="2">
        <f>SUM(G28:G32)</f>
        <v>167.5</v>
      </c>
      <c r="H21" s="2">
        <f>SUM(H28:H32)</f>
        <v>173</v>
      </c>
      <c r="I21" s="2">
        <f>SUM(I28:I32)</f>
        <v>178.5</v>
      </c>
      <c r="J21" s="27"/>
      <c r="K21" s="2"/>
    </row>
    <row r="22" spans="1:11" ht="15.75" hidden="1">
      <c r="A22" s="27"/>
      <c r="B22" s="13"/>
      <c r="C22" s="13"/>
      <c r="D22" s="13"/>
      <c r="E22" s="13"/>
      <c r="F22" s="15"/>
      <c r="G22" s="15"/>
      <c r="H22" s="15"/>
      <c r="I22" s="15"/>
      <c r="J22" s="2"/>
      <c r="K22" s="2"/>
    </row>
    <row r="23" spans="1:11" ht="15.75" hidden="1">
      <c r="A23" s="27"/>
      <c r="B23" s="13"/>
      <c r="C23" s="13"/>
      <c r="D23" s="13"/>
      <c r="E23" s="13"/>
      <c r="F23" s="15"/>
      <c r="G23" s="15"/>
      <c r="H23" s="15"/>
      <c r="I23" s="15"/>
      <c r="J23" s="2"/>
      <c r="K23" s="2"/>
    </row>
    <row r="24" spans="1:11" ht="15.75" hidden="1">
      <c r="A24" s="27"/>
      <c r="B24" s="13"/>
      <c r="C24" s="13"/>
      <c r="D24" s="13"/>
      <c r="E24" s="13"/>
      <c r="F24" s="15"/>
      <c r="G24" s="15"/>
      <c r="H24" s="15"/>
      <c r="I24" s="15"/>
      <c r="J24" s="2"/>
      <c r="K24" s="2"/>
    </row>
    <row r="25" spans="1:11" ht="15.75" hidden="1">
      <c r="A25" s="27"/>
      <c r="B25" s="13"/>
      <c r="C25" s="13"/>
      <c r="D25" s="13"/>
      <c r="E25" s="13"/>
      <c r="F25" s="15"/>
      <c r="G25" s="15"/>
      <c r="H25" s="15"/>
      <c r="I25" s="15"/>
      <c r="J25" s="2"/>
      <c r="K25" s="2"/>
    </row>
    <row r="26" spans="1:11" ht="15.75" hidden="1">
      <c r="A26" s="27"/>
      <c r="B26" s="13"/>
      <c r="C26" s="13"/>
      <c r="D26" s="13"/>
      <c r="E26" s="13"/>
      <c r="F26" s="15"/>
      <c r="G26" s="15"/>
      <c r="H26" s="15"/>
      <c r="I26" s="15"/>
      <c r="J26" s="2"/>
      <c r="K26" s="2"/>
    </row>
    <row r="27" spans="1:11" ht="15.75" hidden="1">
      <c r="A27" s="27"/>
      <c r="B27" s="13"/>
      <c r="C27" s="13"/>
      <c r="D27" s="13"/>
      <c r="E27" s="13"/>
      <c r="F27" s="15"/>
      <c r="G27" s="15"/>
      <c r="H27" s="15"/>
      <c r="I27" s="15"/>
      <c r="J27" s="2"/>
      <c r="K27" s="2"/>
    </row>
    <row r="28" spans="1:11" ht="108.75" customHeight="1">
      <c r="A28" s="16" t="s">
        <v>150</v>
      </c>
      <c r="B28" s="11" t="s">
        <v>28</v>
      </c>
      <c r="C28" s="3" t="s">
        <v>29</v>
      </c>
      <c r="D28" s="16" t="s">
        <v>90</v>
      </c>
      <c r="E28" s="3">
        <f>F28+G28+H28+I28</f>
        <v>350</v>
      </c>
      <c r="F28" s="3">
        <v>80</v>
      </c>
      <c r="G28" s="3">
        <v>85</v>
      </c>
      <c r="H28" s="3">
        <v>90</v>
      </c>
      <c r="I28" s="3">
        <v>95</v>
      </c>
      <c r="J28" s="27" t="s">
        <v>74</v>
      </c>
      <c r="K28" s="30" t="s">
        <v>79</v>
      </c>
    </row>
    <row r="29" spans="1:11" ht="82.5" customHeight="1">
      <c r="A29" s="16" t="s">
        <v>151</v>
      </c>
      <c r="B29" s="11" t="s">
        <v>70</v>
      </c>
      <c r="C29" s="3" t="s">
        <v>29</v>
      </c>
      <c r="D29" s="16" t="s">
        <v>90</v>
      </c>
      <c r="E29" s="3">
        <f>F29+G29+H29+I29</f>
        <v>31</v>
      </c>
      <c r="F29" s="3">
        <v>7</v>
      </c>
      <c r="G29" s="3">
        <v>7.5</v>
      </c>
      <c r="H29" s="3">
        <v>8</v>
      </c>
      <c r="I29" s="3">
        <v>8.5</v>
      </c>
      <c r="J29" s="16" t="s">
        <v>80</v>
      </c>
      <c r="K29" s="16" t="s">
        <v>80</v>
      </c>
    </row>
    <row r="30" spans="1:11" ht="76.5" customHeight="1">
      <c r="A30" s="27" t="s">
        <v>152</v>
      </c>
      <c r="B30" s="6" t="s">
        <v>73</v>
      </c>
      <c r="C30" s="2" t="s">
        <v>31</v>
      </c>
      <c r="D30" s="27" t="s">
        <v>90</v>
      </c>
      <c r="E30" s="2">
        <f>F30+G30+H30+I30</f>
        <v>90</v>
      </c>
      <c r="F30" s="2">
        <v>0</v>
      </c>
      <c r="G30" s="2">
        <v>30</v>
      </c>
      <c r="H30" s="2">
        <v>30</v>
      </c>
      <c r="I30" s="2">
        <v>30</v>
      </c>
      <c r="J30" s="27" t="s">
        <v>83</v>
      </c>
      <c r="K30" s="27" t="s">
        <v>83</v>
      </c>
    </row>
    <row r="31" spans="1:11" ht="67.5" customHeight="1">
      <c r="A31" s="16" t="s">
        <v>153</v>
      </c>
      <c r="B31" s="11" t="s">
        <v>69</v>
      </c>
      <c r="C31" s="3" t="s">
        <v>29</v>
      </c>
      <c r="D31" s="16" t="s">
        <v>90</v>
      </c>
      <c r="E31" s="3">
        <f>F31+G31+H31+I31</f>
        <v>120</v>
      </c>
      <c r="F31" s="3">
        <v>30</v>
      </c>
      <c r="G31" s="3">
        <v>30</v>
      </c>
      <c r="H31" s="3">
        <v>30</v>
      </c>
      <c r="I31" s="3">
        <v>30</v>
      </c>
      <c r="J31" s="33" t="s">
        <v>75</v>
      </c>
      <c r="K31" s="33" t="s">
        <v>75</v>
      </c>
    </row>
    <row r="32" spans="1:11" s="8" customFormat="1" ht="93.75" customHeight="1">
      <c r="A32" s="16" t="s">
        <v>154</v>
      </c>
      <c r="B32" s="11" t="s">
        <v>72</v>
      </c>
      <c r="C32" s="3" t="s">
        <v>31</v>
      </c>
      <c r="D32" s="16" t="s">
        <v>90</v>
      </c>
      <c r="E32" s="3">
        <f>F32+G32+H32+I32</f>
        <v>45</v>
      </c>
      <c r="F32" s="3"/>
      <c r="G32" s="3">
        <v>15</v>
      </c>
      <c r="H32" s="3">
        <v>15</v>
      </c>
      <c r="I32" s="3">
        <v>15</v>
      </c>
      <c r="J32" s="27" t="s">
        <v>82</v>
      </c>
      <c r="K32" s="27" t="s">
        <v>82</v>
      </c>
    </row>
    <row r="33" spans="1:11" ht="106.5" customHeight="1">
      <c r="A33" s="27" t="s">
        <v>104</v>
      </c>
      <c r="B33" s="13" t="s">
        <v>17</v>
      </c>
      <c r="C33" s="13"/>
      <c r="D33" s="13"/>
      <c r="E33" s="3">
        <f>SUM(F33:G33:H33:I33)</f>
        <v>1692</v>
      </c>
      <c r="F33" s="2">
        <f>SUM(F35:F40)</f>
        <v>743</v>
      </c>
      <c r="G33" s="2">
        <f>SUM(G35:G40)</f>
        <v>293</v>
      </c>
      <c r="H33" s="2">
        <f>SUM(H35:H40)</f>
        <v>343</v>
      </c>
      <c r="I33" s="2">
        <f>SUM(I35:I40)</f>
        <v>313</v>
      </c>
      <c r="J33" s="13"/>
      <c r="K33" s="13"/>
    </row>
    <row r="34" spans="1:11" ht="29.25" customHeight="1" hidden="1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2"/>
    </row>
    <row r="35" spans="1:11" ht="90.75" customHeight="1">
      <c r="A35" s="16" t="s">
        <v>155</v>
      </c>
      <c r="B35" s="11" t="s">
        <v>28</v>
      </c>
      <c r="C35" s="3" t="s">
        <v>29</v>
      </c>
      <c r="D35" s="16" t="s">
        <v>90</v>
      </c>
      <c r="E35" s="3">
        <f aca="true" t="shared" si="1" ref="E35:E41">F35+G35+H35+I35</f>
        <v>1050</v>
      </c>
      <c r="F35" s="3">
        <v>200</v>
      </c>
      <c r="G35" s="3">
        <v>250</v>
      </c>
      <c r="H35" s="3">
        <v>300</v>
      </c>
      <c r="I35" s="3">
        <v>300</v>
      </c>
      <c r="J35" s="27" t="s">
        <v>84</v>
      </c>
      <c r="K35" s="30" t="s">
        <v>79</v>
      </c>
    </row>
    <row r="36" spans="1:11" ht="77.25" customHeight="1">
      <c r="A36" s="16" t="s">
        <v>156</v>
      </c>
      <c r="B36" s="11" t="s">
        <v>70</v>
      </c>
      <c r="C36" s="3" t="s">
        <v>30</v>
      </c>
      <c r="D36" s="16" t="s">
        <v>90</v>
      </c>
      <c r="E36" s="3">
        <f t="shared" si="1"/>
        <v>60</v>
      </c>
      <c r="F36" s="3">
        <v>30</v>
      </c>
      <c r="G36" s="3">
        <v>30</v>
      </c>
      <c r="H36" s="3">
        <v>0</v>
      </c>
      <c r="I36" s="3">
        <v>0</v>
      </c>
      <c r="J36" s="16" t="s">
        <v>80</v>
      </c>
      <c r="K36" s="16" t="s">
        <v>80</v>
      </c>
    </row>
    <row r="37" spans="1:11" ht="75.75" customHeight="1">
      <c r="A37" s="27" t="s">
        <v>157</v>
      </c>
      <c r="B37" s="6" t="s">
        <v>73</v>
      </c>
      <c r="C37" s="2">
        <v>2013</v>
      </c>
      <c r="D37" s="27" t="s">
        <v>90</v>
      </c>
      <c r="E37" s="2">
        <f t="shared" si="1"/>
        <v>30</v>
      </c>
      <c r="F37" s="2">
        <v>0</v>
      </c>
      <c r="G37" s="2">
        <v>0</v>
      </c>
      <c r="H37" s="2">
        <v>30</v>
      </c>
      <c r="I37" s="2">
        <v>0</v>
      </c>
      <c r="J37" s="27" t="s">
        <v>83</v>
      </c>
      <c r="K37" s="27" t="s">
        <v>83</v>
      </c>
    </row>
    <row r="38" spans="1:11" ht="75.75" customHeight="1">
      <c r="A38" s="16" t="s">
        <v>158</v>
      </c>
      <c r="B38" s="11" t="s">
        <v>69</v>
      </c>
      <c r="C38" s="3" t="s">
        <v>29</v>
      </c>
      <c r="D38" s="16" t="s">
        <v>90</v>
      </c>
      <c r="E38" s="3">
        <f t="shared" si="1"/>
        <v>40</v>
      </c>
      <c r="F38" s="3">
        <v>10</v>
      </c>
      <c r="G38" s="3">
        <v>10</v>
      </c>
      <c r="H38" s="3">
        <v>10</v>
      </c>
      <c r="I38" s="3">
        <v>10</v>
      </c>
      <c r="J38" s="16" t="s">
        <v>75</v>
      </c>
      <c r="K38" s="16" t="s">
        <v>75</v>
      </c>
    </row>
    <row r="39" spans="1:11" s="8" customFormat="1" ht="81" customHeight="1">
      <c r="A39" s="16" t="s">
        <v>159</v>
      </c>
      <c r="B39" s="11" t="s">
        <v>71</v>
      </c>
      <c r="C39" s="3" t="s">
        <v>29</v>
      </c>
      <c r="D39" s="16" t="s">
        <v>90</v>
      </c>
      <c r="E39" s="3">
        <f t="shared" si="1"/>
        <v>12</v>
      </c>
      <c r="F39" s="3">
        <v>3</v>
      </c>
      <c r="G39" s="3">
        <v>3</v>
      </c>
      <c r="H39" s="3">
        <v>3</v>
      </c>
      <c r="I39" s="3">
        <v>3</v>
      </c>
      <c r="J39" s="27" t="s">
        <v>81</v>
      </c>
      <c r="K39" s="27" t="s">
        <v>81</v>
      </c>
    </row>
    <row r="40" spans="1:11" s="8" customFormat="1" ht="93.75" customHeight="1">
      <c r="A40" s="16" t="s">
        <v>160</v>
      </c>
      <c r="B40" s="11" t="s">
        <v>72</v>
      </c>
      <c r="C40" s="3">
        <v>2011</v>
      </c>
      <c r="D40" s="16" t="s">
        <v>90</v>
      </c>
      <c r="E40" s="3">
        <f t="shared" si="1"/>
        <v>500</v>
      </c>
      <c r="F40" s="3">
        <v>500</v>
      </c>
      <c r="G40" s="3"/>
      <c r="H40" s="3"/>
      <c r="I40" s="3"/>
      <c r="J40" s="27" t="s">
        <v>82</v>
      </c>
      <c r="K40" s="27" t="s">
        <v>82</v>
      </c>
    </row>
    <row r="41" spans="1:11" s="8" customFormat="1" ht="15.75" customHeight="1">
      <c r="A41" s="16"/>
      <c r="B41" s="5" t="s">
        <v>144</v>
      </c>
      <c r="C41" s="3"/>
      <c r="D41" s="16"/>
      <c r="E41" s="24">
        <f t="shared" si="1"/>
        <v>12790.8</v>
      </c>
      <c r="F41" s="32">
        <f>F8+F14+F15+F21+F33</f>
        <v>5321.15</v>
      </c>
      <c r="G41" s="32">
        <f>G8+G14+G15+G21+G33</f>
        <v>2061.85</v>
      </c>
      <c r="H41" s="32">
        <f>H8+H14+H15+H21+H33</f>
        <v>2857.15</v>
      </c>
      <c r="I41" s="32">
        <f>I8+I14+I15+I21+I33</f>
        <v>2550.65</v>
      </c>
      <c r="J41" s="7"/>
      <c r="K41" s="7"/>
    </row>
    <row r="42" spans="1:11" ht="23.25" customHeight="1">
      <c r="A42" s="40" t="s">
        <v>93</v>
      </c>
      <c r="B42" s="41"/>
      <c r="C42" s="41"/>
      <c r="D42" s="41"/>
      <c r="E42" s="41"/>
      <c r="F42" s="41"/>
      <c r="G42" s="41"/>
      <c r="H42" s="41"/>
      <c r="I42" s="41"/>
      <c r="J42" s="41"/>
      <c r="K42" s="42"/>
    </row>
    <row r="43" spans="1:11" s="8" customFormat="1" ht="86.25" customHeight="1">
      <c r="A43" s="27" t="s">
        <v>105</v>
      </c>
      <c r="B43" s="6" t="s">
        <v>32</v>
      </c>
      <c r="C43" s="3" t="s">
        <v>29</v>
      </c>
      <c r="D43" s="16" t="s">
        <v>90</v>
      </c>
      <c r="E43" s="32">
        <f>F43+G43+H43+I43</f>
        <v>48</v>
      </c>
      <c r="F43" s="24">
        <v>0</v>
      </c>
      <c r="G43" s="24">
        <v>14</v>
      </c>
      <c r="H43" s="24">
        <v>16</v>
      </c>
      <c r="I43" s="24">
        <v>18</v>
      </c>
      <c r="J43" s="16" t="s">
        <v>83</v>
      </c>
      <c r="K43" s="16" t="s">
        <v>83</v>
      </c>
    </row>
    <row r="44" spans="1:11" ht="23.25" customHeight="1">
      <c r="A44" s="40" t="s">
        <v>94</v>
      </c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11" ht="102">
      <c r="A45" s="27" t="s">
        <v>106</v>
      </c>
      <c r="B45" s="13" t="s">
        <v>18</v>
      </c>
      <c r="C45" s="2" t="s">
        <v>29</v>
      </c>
      <c r="D45" s="27" t="s">
        <v>90</v>
      </c>
      <c r="E45" s="2">
        <f>F45+G45+H45+I45</f>
        <v>230</v>
      </c>
      <c r="F45" s="2">
        <v>50</v>
      </c>
      <c r="G45" s="2">
        <v>60</v>
      </c>
      <c r="H45" s="2">
        <v>60</v>
      </c>
      <c r="I45" s="2">
        <v>60</v>
      </c>
      <c r="J45" s="27" t="s">
        <v>74</v>
      </c>
      <c r="K45" s="30" t="s">
        <v>79</v>
      </c>
    </row>
    <row r="46" spans="1:11" ht="102">
      <c r="A46" s="27" t="s">
        <v>107</v>
      </c>
      <c r="B46" s="13" t="s">
        <v>19</v>
      </c>
      <c r="C46" s="3" t="s">
        <v>29</v>
      </c>
      <c r="D46" s="16" t="s">
        <v>90</v>
      </c>
      <c r="E46" s="3">
        <f>F46+G46+H46+I46</f>
        <v>80</v>
      </c>
      <c r="F46" s="2">
        <v>20</v>
      </c>
      <c r="G46" s="2">
        <v>20</v>
      </c>
      <c r="H46" s="2">
        <v>20</v>
      </c>
      <c r="I46" s="2">
        <v>20</v>
      </c>
      <c r="J46" s="27" t="s">
        <v>74</v>
      </c>
      <c r="K46" s="30" t="s">
        <v>79</v>
      </c>
    </row>
    <row r="47" spans="1:11" ht="15.75">
      <c r="A47" s="27"/>
      <c r="B47" s="5" t="s">
        <v>143</v>
      </c>
      <c r="C47" s="3"/>
      <c r="D47" s="16"/>
      <c r="E47" s="32">
        <f>SUM(E45:E46)</f>
        <v>310</v>
      </c>
      <c r="F47" s="32">
        <f>SUM(F45:F46)</f>
        <v>70</v>
      </c>
      <c r="G47" s="32">
        <f>SUM(G45:G46)</f>
        <v>80</v>
      </c>
      <c r="H47" s="32">
        <f>SUM(H45:H46)</f>
        <v>80</v>
      </c>
      <c r="I47" s="32">
        <f>SUM(I45:I46)</f>
        <v>80</v>
      </c>
      <c r="J47" s="7"/>
      <c r="K47" s="7"/>
    </row>
    <row r="48" spans="1:11" ht="23.25" customHeight="1">
      <c r="A48" s="43" t="s">
        <v>95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5.75" hidden="1">
      <c r="A49" s="27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02">
      <c r="A50" s="27" t="s">
        <v>108</v>
      </c>
      <c r="B50" s="13" t="s">
        <v>20</v>
      </c>
      <c r="C50" s="3" t="s">
        <v>29</v>
      </c>
      <c r="D50" s="16" t="s">
        <v>90</v>
      </c>
      <c r="E50" s="3">
        <f>F50+G50+H50+I50</f>
        <v>80</v>
      </c>
      <c r="F50" s="2">
        <v>20</v>
      </c>
      <c r="G50" s="2">
        <v>20</v>
      </c>
      <c r="H50" s="2">
        <v>20</v>
      </c>
      <c r="I50" s="2">
        <v>20</v>
      </c>
      <c r="J50" s="27" t="s">
        <v>74</v>
      </c>
      <c r="K50" s="30" t="s">
        <v>79</v>
      </c>
    </row>
    <row r="51" spans="1:11" ht="102">
      <c r="A51" s="27" t="s">
        <v>109</v>
      </c>
      <c r="B51" s="13" t="s">
        <v>21</v>
      </c>
      <c r="C51" s="3" t="s">
        <v>29</v>
      </c>
      <c r="D51" s="16" t="s">
        <v>90</v>
      </c>
      <c r="E51" s="3">
        <f>F51+G51+H51+I51</f>
        <v>660</v>
      </c>
      <c r="F51" s="2">
        <v>150</v>
      </c>
      <c r="G51" s="2">
        <v>150</v>
      </c>
      <c r="H51" s="2">
        <v>170</v>
      </c>
      <c r="I51" s="2">
        <v>190</v>
      </c>
      <c r="J51" s="27" t="s">
        <v>74</v>
      </c>
      <c r="K51" s="30" t="s">
        <v>79</v>
      </c>
    </row>
    <row r="52" spans="1:11" ht="102">
      <c r="A52" s="27" t="s">
        <v>110</v>
      </c>
      <c r="B52" s="13" t="s">
        <v>22</v>
      </c>
      <c r="C52" s="2">
        <v>2011</v>
      </c>
      <c r="D52" s="27" t="s">
        <v>90</v>
      </c>
      <c r="E52" s="2">
        <f>F52+G52+H52+I52</f>
        <v>10</v>
      </c>
      <c r="F52" s="2">
        <v>10</v>
      </c>
      <c r="G52" s="2">
        <v>0</v>
      </c>
      <c r="H52" s="2">
        <v>0</v>
      </c>
      <c r="I52" s="2">
        <v>0</v>
      </c>
      <c r="J52" s="27" t="s">
        <v>74</v>
      </c>
      <c r="K52" s="30" t="s">
        <v>79</v>
      </c>
    </row>
    <row r="53" spans="1:11" ht="15.75">
      <c r="A53" s="27"/>
      <c r="B53" s="5" t="s">
        <v>142</v>
      </c>
      <c r="C53" s="2"/>
      <c r="D53" s="27"/>
      <c r="E53" s="32">
        <f>SUM(F53:G53:H53:I53)</f>
        <v>750</v>
      </c>
      <c r="F53" s="24">
        <f>SUM(F50:F52)</f>
        <v>180</v>
      </c>
      <c r="G53" s="24">
        <f>SUM(G50:G52)</f>
        <v>170</v>
      </c>
      <c r="H53" s="24">
        <f>SUM(H50:H52)</f>
        <v>190</v>
      </c>
      <c r="I53" s="24">
        <f>SUM(I50:I52)</f>
        <v>210</v>
      </c>
      <c r="J53" s="25"/>
      <c r="K53" s="26"/>
    </row>
    <row r="54" spans="1:11" ht="23.25" customHeight="1">
      <c r="A54" s="40" t="s">
        <v>96</v>
      </c>
      <c r="B54" s="41"/>
      <c r="C54" s="41"/>
      <c r="D54" s="41"/>
      <c r="E54" s="41"/>
      <c r="F54" s="41"/>
      <c r="G54" s="41"/>
      <c r="H54" s="41"/>
      <c r="I54" s="41"/>
      <c r="J54" s="41"/>
      <c r="K54" s="42"/>
    </row>
    <row r="55" spans="1:11" ht="118.5" customHeight="1">
      <c r="A55" s="27" t="s">
        <v>111</v>
      </c>
      <c r="B55" s="13" t="s">
        <v>23</v>
      </c>
      <c r="C55" s="3" t="s">
        <v>29</v>
      </c>
      <c r="D55" s="16" t="s">
        <v>90</v>
      </c>
      <c r="E55" s="3">
        <f aca="true" t="shared" si="2" ref="E55:E61">F55+G55+H55+I55</f>
        <v>1050</v>
      </c>
      <c r="F55" s="2">
        <v>200</v>
      </c>
      <c r="G55" s="2">
        <v>260</v>
      </c>
      <c r="H55" s="2">
        <v>290</v>
      </c>
      <c r="I55" s="2">
        <v>300</v>
      </c>
      <c r="J55" s="30" t="s">
        <v>78</v>
      </c>
      <c r="K55" s="29" t="s">
        <v>79</v>
      </c>
    </row>
    <row r="56" spans="1:11" ht="60.75" customHeight="1">
      <c r="A56" s="27" t="s">
        <v>112</v>
      </c>
      <c r="B56" s="13" t="s">
        <v>24</v>
      </c>
      <c r="C56" s="3" t="s">
        <v>30</v>
      </c>
      <c r="D56" s="16" t="s">
        <v>90</v>
      </c>
      <c r="E56" s="3">
        <f t="shared" si="2"/>
        <v>40</v>
      </c>
      <c r="F56" s="2">
        <v>20</v>
      </c>
      <c r="G56" s="2">
        <v>20</v>
      </c>
      <c r="H56" s="2">
        <v>0</v>
      </c>
      <c r="I56" s="2">
        <v>0</v>
      </c>
      <c r="J56" s="30" t="s">
        <v>77</v>
      </c>
      <c r="K56" s="29" t="s">
        <v>79</v>
      </c>
    </row>
    <row r="57" spans="1:11" ht="89.25">
      <c r="A57" s="27" t="s">
        <v>113</v>
      </c>
      <c r="B57" s="13" t="s">
        <v>25</v>
      </c>
      <c r="C57" s="3" t="s">
        <v>29</v>
      </c>
      <c r="D57" s="16" t="s">
        <v>90</v>
      </c>
      <c r="E57" s="3">
        <f t="shared" si="2"/>
        <v>740</v>
      </c>
      <c r="F57" s="2">
        <v>20</v>
      </c>
      <c r="G57" s="2">
        <v>20</v>
      </c>
      <c r="H57" s="2">
        <v>350</v>
      </c>
      <c r="I57" s="2">
        <v>350</v>
      </c>
      <c r="J57" s="30" t="s">
        <v>76</v>
      </c>
      <c r="K57" s="29" t="s">
        <v>79</v>
      </c>
    </row>
    <row r="58" spans="1:11" ht="63.75">
      <c r="A58" s="27" t="s">
        <v>114</v>
      </c>
      <c r="B58" s="18" t="s">
        <v>45</v>
      </c>
      <c r="C58" s="3" t="s">
        <v>29</v>
      </c>
      <c r="D58" s="16" t="s">
        <v>90</v>
      </c>
      <c r="E58" s="3">
        <f t="shared" si="2"/>
        <v>280</v>
      </c>
      <c r="F58" s="2">
        <v>130</v>
      </c>
      <c r="G58" s="2">
        <v>50</v>
      </c>
      <c r="H58" s="2">
        <v>50</v>
      </c>
      <c r="I58" s="2">
        <v>50</v>
      </c>
      <c r="J58" s="33" t="s">
        <v>75</v>
      </c>
      <c r="K58" s="33" t="s">
        <v>75</v>
      </c>
    </row>
    <row r="59" spans="1:11" ht="102">
      <c r="A59" s="27" t="s">
        <v>115</v>
      </c>
      <c r="B59" s="18" t="s">
        <v>67</v>
      </c>
      <c r="C59" s="2">
        <v>2011</v>
      </c>
      <c r="D59" s="27" t="s">
        <v>90</v>
      </c>
      <c r="E59" s="2">
        <f t="shared" si="2"/>
        <v>5200</v>
      </c>
      <c r="F59" s="2">
        <v>5200</v>
      </c>
      <c r="G59" s="2"/>
      <c r="H59" s="2"/>
      <c r="I59" s="2"/>
      <c r="J59" s="27" t="s">
        <v>89</v>
      </c>
      <c r="K59" s="27" t="s">
        <v>89</v>
      </c>
    </row>
    <row r="60" spans="1:11" ht="102">
      <c r="A60" s="27" t="s">
        <v>116</v>
      </c>
      <c r="B60" s="18" t="s">
        <v>68</v>
      </c>
      <c r="C60" s="3" t="s">
        <v>31</v>
      </c>
      <c r="D60" s="16" t="s">
        <v>90</v>
      </c>
      <c r="E60" s="3">
        <f t="shared" si="2"/>
        <v>450</v>
      </c>
      <c r="F60" s="2"/>
      <c r="G60" s="2">
        <v>150</v>
      </c>
      <c r="H60" s="2">
        <v>150</v>
      </c>
      <c r="I60" s="2">
        <v>150</v>
      </c>
      <c r="J60" s="27" t="s">
        <v>89</v>
      </c>
      <c r="K60" s="27" t="s">
        <v>89</v>
      </c>
    </row>
    <row r="61" spans="1:12" ht="75" customHeight="1">
      <c r="A61" s="27" t="s">
        <v>117</v>
      </c>
      <c r="B61" s="6" t="s">
        <v>26</v>
      </c>
      <c r="C61" s="3" t="s">
        <v>29</v>
      </c>
      <c r="D61" s="16" t="s">
        <v>90</v>
      </c>
      <c r="E61" s="3">
        <f t="shared" si="2"/>
        <v>440</v>
      </c>
      <c r="F61" s="2">
        <v>60</v>
      </c>
      <c r="G61" s="2">
        <v>130</v>
      </c>
      <c r="H61" s="2">
        <v>130</v>
      </c>
      <c r="I61" s="2">
        <v>120</v>
      </c>
      <c r="J61" s="33" t="s">
        <v>88</v>
      </c>
      <c r="K61" s="30" t="s">
        <v>79</v>
      </c>
      <c r="L61" s="28"/>
    </row>
    <row r="62" spans="1:12" ht="22.5" customHeight="1">
      <c r="A62" s="27"/>
      <c r="B62" s="5" t="s">
        <v>141</v>
      </c>
      <c r="C62" s="3"/>
      <c r="D62" s="16"/>
      <c r="E62" s="32">
        <f>SUM(F62:G62:H62:I62)</f>
        <v>8200</v>
      </c>
      <c r="F62" s="24">
        <f>SUM(F55:F61)</f>
        <v>5630</v>
      </c>
      <c r="G62" s="24">
        <f>SUM(G55:G61)</f>
        <v>630</v>
      </c>
      <c r="H62" s="24">
        <f>SUM(H55:H61)</f>
        <v>970</v>
      </c>
      <c r="I62" s="24">
        <f>SUM(I55:I61)</f>
        <v>970</v>
      </c>
      <c r="J62" s="17"/>
      <c r="K62" s="6"/>
      <c r="L62" s="28"/>
    </row>
    <row r="63" spans="1:11" ht="23.25" customHeight="1">
      <c r="A63" s="43" t="s">
        <v>46</v>
      </c>
      <c r="B63" s="43"/>
      <c r="C63" s="43"/>
      <c r="D63" s="43"/>
      <c r="E63" s="43"/>
      <c r="F63" s="43"/>
      <c r="G63" s="43"/>
      <c r="H63" s="43"/>
      <c r="I63" s="43"/>
      <c r="J63" s="43"/>
      <c r="K63" s="43"/>
    </row>
    <row r="64" spans="1:11" ht="23.25" customHeight="1">
      <c r="A64" s="40" t="s">
        <v>123</v>
      </c>
      <c r="B64" s="41"/>
      <c r="C64" s="41"/>
      <c r="D64" s="41"/>
      <c r="E64" s="41"/>
      <c r="F64" s="41"/>
      <c r="G64" s="41"/>
      <c r="H64" s="41"/>
      <c r="I64" s="41"/>
      <c r="J64" s="41"/>
      <c r="K64" s="42"/>
    </row>
    <row r="65" spans="1:11" ht="78" customHeight="1">
      <c r="A65" s="27" t="s">
        <v>118</v>
      </c>
      <c r="B65" s="13" t="s">
        <v>33</v>
      </c>
      <c r="C65" s="3" t="s">
        <v>34</v>
      </c>
      <c r="D65" s="16" t="s">
        <v>90</v>
      </c>
      <c r="E65" s="3">
        <f>F65+G65+H65+I65</f>
        <v>50</v>
      </c>
      <c r="F65" s="2">
        <v>0</v>
      </c>
      <c r="G65" s="2">
        <v>30</v>
      </c>
      <c r="H65" s="2">
        <v>20</v>
      </c>
      <c r="I65" s="2">
        <v>0</v>
      </c>
      <c r="J65" s="16" t="s">
        <v>80</v>
      </c>
      <c r="K65" s="16" t="s">
        <v>80</v>
      </c>
    </row>
    <row r="66" spans="1:11" ht="76.5">
      <c r="A66" s="37" t="s">
        <v>119</v>
      </c>
      <c r="B66" s="13" t="s">
        <v>35</v>
      </c>
      <c r="C66" s="3">
        <v>2011</v>
      </c>
      <c r="D66" s="16" t="s">
        <v>90</v>
      </c>
      <c r="E66" s="3">
        <f>F66+G66+H66+I66</f>
        <v>180</v>
      </c>
      <c r="F66" s="2">
        <v>180</v>
      </c>
      <c r="G66" s="2">
        <v>0</v>
      </c>
      <c r="H66" s="2">
        <v>0</v>
      </c>
      <c r="I66" s="2">
        <v>0</v>
      </c>
      <c r="J66" s="16" t="s">
        <v>80</v>
      </c>
      <c r="K66" s="16" t="s">
        <v>80</v>
      </c>
    </row>
    <row r="67" spans="1:11" ht="60" customHeight="1">
      <c r="A67" s="27" t="s">
        <v>120</v>
      </c>
      <c r="B67" s="13" t="s">
        <v>36</v>
      </c>
      <c r="C67" s="2"/>
      <c r="D67" s="27"/>
      <c r="E67" s="2"/>
      <c r="F67" s="2"/>
      <c r="G67" s="2"/>
      <c r="H67" s="2"/>
      <c r="I67" s="2"/>
      <c r="J67" s="27"/>
      <c r="K67" s="27"/>
    </row>
    <row r="68" spans="1:11" ht="75.75" customHeight="1">
      <c r="A68" s="38" t="s">
        <v>124</v>
      </c>
      <c r="B68" s="18" t="s">
        <v>37</v>
      </c>
      <c r="C68" s="3" t="s">
        <v>30</v>
      </c>
      <c r="D68" s="16" t="s">
        <v>90</v>
      </c>
      <c r="E68" s="3">
        <f>F68+G68+H68+I68</f>
        <v>180</v>
      </c>
      <c r="F68" s="2">
        <v>120</v>
      </c>
      <c r="G68" s="2">
        <v>60</v>
      </c>
      <c r="H68" s="2">
        <v>0</v>
      </c>
      <c r="I68" s="2">
        <v>0</v>
      </c>
      <c r="J68" s="16" t="s">
        <v>80</v>
      </c>
      <c r="K68" s="16" t="s">
        <v>80</v>
      </c>
    </row>
    <row r="69" spans="1:12" ht="79.5" customHeight="1">
      <c r="A69" s="38" t="s">
        <v>125</v>
      </c>
      <c r="B69" s="6" t="s">
        <v>38</v>
      </c>
      <c r="C69" s="3" t="s">
        <v>34</v>
      </c>
      <c r="D69" s="16" t="s">
        <v>90</v>
      </c>
      <c r="E69" s="3">
        <f>F69+G69+H69+I69</f>
        <v>2500</v>
      </c>
      <c r="F69" s="2">
        <v>0</v>
      </c>
      <c r="G69" s="2">
        <v>1500</v>
      </c>
      <c r="H69" s="2">
        <v>1000</v>
      </c>
      <c r="I69" s="2">
        <v>0</v>
      </c>
      <c r="J69" s="16" t="s">
        <v>80</v>
      </c>
      <c r="K69" s="27" t="s">
        <v>80</v>
      </c>
      <c r="L69" s="28"/>
    </row>
    <row r="70" spans="1:12" ht="111.75" customHeight="1">
      <c r="A70" s="27" t="s">
        <v>121</v>
      </c>
      <c r="B70" s="19" t="s">
        <v>39</v>
      </c>
      <c r="C70" s="3">
        <v>2011</v>
      </c>
      <c r="D70" s="16" t="s">
        <v>90</v>
      </c>
      <c r="E70" s="3">
        <f aca="true" t="shared" si="3" ref="E70:E75">F70+G70+H70+I70</f>
        <v>80</v>
      </c>
      <c r="F70" s="2">
        <v>80</v>
      </c>
      <c r="G70" s="2">
        <v>0</v>
      </c>
      <c r="H70" s="2">
        <v>0</v>
      </c>
      <c r="I70" s="2">
        <v>0</v>
      </c>
      <c r="J70" s="16" t="s">
        <v>80</v>
      </c>
      <c r="K70" s="27" t="s">
        <v>80</v>
      </c>
      <c r="L70" s="28"/>
    </row>
    <row r="71" spans="1:12" ht="78.75" customHeight="1">
      <c r="A71" s="27" t="s">
        <v>122</v>
      </c>
      <c r="B71" s="20" t="s">
        <v>40</v>
      </c>
      <c r="C71" s="3">
        <v>2011</v>
      </c>
      <c r="D71" s="16" t="s">
        <v>90</v>
      </c>
      <c r="E71" s="3">
        <f t="shared" si="3"/>
        <v>55</v>
      </c>
      <c r="F71" s="2">
        <v>55</v>
      </c>
      <c r="G71" s="2">
        <v>0</v>
      </c>
      <c r="H71" s="2">
        <v>0</v>
      </c>
      <c r="I71" s="2">
        <v>0</v>
      </c>
      <c r="J71" s="16" t="s">
        <v>80</v>
      </c>
      <c r="K71" s="27" t="s">
        <v>80</v>
      </c>
      <c r="L71" s="28"/>
    </row>
    <row r="72" spans="1:12" ht="94.5" customHeight="1">
      <c r="A72" s="27" t="s">
        <v>161</v>
      </c>
      <c r="B72" s="6" t="s">
        <v>41</v>
      </c>
      <c r="C72" s="3">
        <v>2012</v>
      </c>
      <c r="D72" s="16" t="s">
        <v>90</v>
      </c>
      <c r="E72" s="3">
        <f t="shared" si="3"/>
        <v>60</v>
      </c>
      <c r="F72" s="2">
        <v>0</v>
      </c>
      <c r="G72" s="2">
        <v>60</v>
      </c>
      <c r="H72" s="2">
        <v>0</v>
      </c>
      <c r="I72" s="2">
        <v>0</v>
      </c>
      <c r="J72" s="16" t="s">
        <v>80</v>
      </c>
      <c r="K72" s="27" t="s">
        <v>80</v>
      </c>
      <c r="L72" s="28"/>
    </row>
    <row r="73" spans="1:12" ht="84.75" customHeight="1">
      <c r="A73" s="27" t="s">
        <v>162</v>
      </c>
      <c r="B73" s="6" t="s">
        <v>42</v>
      </c>
      <c r="C73" s="2" t="s">
        <v>30</v>
      </c>
      <c r="D73" s="27" t="s">
        <v>90</v>
      </c>
      <c r="E73" s="2">
        <f t="shared" si="3"/>
        <v>92</v>
      </c>
      <c r="F73" s="2">
        <v>60</v>
      </c>
      <c r="G73" s="2">
        <v>32</v>
      </c>
      <c r="H73" s="2">
        <v>0</v>
      </c>
      <c r="I73" s="2">
        <v>0</v>
      </c>
      <c r="J73" s="27" t="s">
        <v>80</v>
      </c>
      <c r="K73" s="27" t="s">
        <v>80</v>
      </c>
      <c r="L73" s="28"/>
    </row>
    <row r="74" spans="1:12" ht="78" customHeight="1">
      <c r="A74" s="27" t="s">
        <v>163</v>
      </c>
      <c r="B74" s="6" t="s">
        <v>43</v>
      </c>
      <c r="C74" s="3" t="s">
        <v>29</v>
      </c>
      <c r="D74" s="16" t="s">
        <v>90</v>
      </c>
      <c r="E74" s="3">
        <f t="shared" si="3"/>
        <v>250</v>
      </c>
      <c r="F74" s="2">
        <v>150</v>
      </c>
      <c r="G74" s="2">
        <v>80</v>
      </c>
      <c r="H74" s="2">
        <v>10</v>
      </c>
      <c r="I74" s="2">
        <v>10</v>
      </c>
      <c r="J74" s="16" t="s">
        <v>80</v>
      </c>
      <c r="K74" s="27" t="s">
        <v>80</v>
      </c>
      <c r="L74" s="28"/>
    </row>
    <row r="75" spans="1:12" ht="91.5" customHeight="1">
      <c r="A75" s="27" t="s">
        <v>164</v>
      </c>
      <c r="B75" s="6" t="s">
        <v>44</v>
      </c>
      <c r="C75" s="3" t="s">
        <v>29</v>
      </c>
      <c r="D75" s="16" t="s">
        <v>90</v>
      </c>
      <c r="E75" s="3">
        <f t="shared" si="3"/>
        <v>290</v>
      </c>
      <c r="F75" s="2">
        <v>160</v>
      </c>
      <c r="G75" s="2">
        <v>100</v>
      </c>
      <c r="H75" s="2">
        <v>15</v>
      </c>
      <c r="I75" s="2">
        <v>15</v>
      </c>
      <c r="J75" s="16" t="s">
        <v>80</v>
      </c>
      <c r="K75" s="54" t="s">
        <v>80</v>
      </c>
      <c r="L75" s="28"/>
    </row>
    <row r="76" spans="1:11" ht="23.25" customHeight="1" hidden="1">
      <c r="A76" s="43" t="s">
        <v>46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</row>
    <row r="77" spans="1:11" ht="23.25" customHeight="1">
      <c r="A77" s="27"/>
      <c r="B77" s="5" t="s">
        <v>140</v>
      </c>
      <c r="C77" s="24"/>
      <c r="D77" s="24"/>
      <c r="E77" s="32">
        <f>SUM(F77:G77:H77:I77)</f>
        <v>3737</v>
      </c>
      <c r="F77" s="24">
        <f>SUM(F65:F75)</f>
        <v>805</v>
      </c>
      <c r="G77" s="24">
        <f>SUM(G65:G75)</f>
        <v>1862</v>
      </c>
      <c r="H77" s="24">
        <f>SUM(H65:H75)</f>
        <v>1045</v>
      </c>
      <c r="I77" s="24">
        <f>SUM(I65:I75)</f>
        <v>25</v>
      </c>
      <c r="J77" s="24"/>
      <c r="K77" s="24"/>
    </row>
    <row r="78" spans="1:11" ht="19.5" customHeight="1">
      <c r="A78" s="43" t="s">
        <v>97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87.75" customHeight="1">
      <c r="A79" s="27" t="s">
        <v>165</v>
      </c>
      <c r="B79" s="6" t="s">
        <v>47</v>
      </c>
      <c r="C79" s="2" t="s">
        <v>48</v>
      </c>
      <c r="D79" s="16" t="s">
        <v>90</v>
      </c>
      <c r="E79" s="2">
        <f>SUM(F79:I79)</f>
        <v>18000</v>
      </c>
      <c r="F79" s="2">
        <v>2500</v>
      </c>
      <c r="G79" s="2">
        <v>3100</v>
      </c>
      <c r="H79" s="2">
        <v>5900</v>
      </c>
      <c r="I79" s="2">
        <v>6500</v>
      </c>
      <c r="J79" s="27" t="s">
        <v>87</v>
      </c>
      <c r="K79" s="27" t="s">
        <v>87</v>
      </c>
    </row>
    <row r="80" spans="1:11" ht="78" customHeight="1">
      <c r="A80" s="27" t="s">
        <v>166</v>
      </c>
      <c r="B80" s="13" t="s">
        <v>49</v>
      </c>
      <c r="C80" s="2" t="s">
        <v>48</v>
      </c>
      <c r="D80" s="16" t="s">
        <v>90</v>
      </c>
      <c r="E80" s="2">
        <f aca="true" t="shared" si="4" ref="E80:E89">SUM(F80:I80)</f>
        <v>2300</v>
      </c>
      <c r="F80" s="2">
        <v>500</v>
      </c>
      <c r="G80" s="2">
        <v>500</v>
      </c>
      <c r="H80" s="2">
        <v>1000</v>
      </c>
      <c r="I80" s="2">
        <v>300</v>
      </c>
      <c r="J80" s="27" t="s">
        <v>87</v>
      </c>
      <c r="K80" s="27" t="s">
        <v>87</v>
      </c>
    </row>
    <row r="81" spans="1:11" ht="78.75">
      <c r="A81" s="27" t="s">
        <v>167</v>
      </c>
      <c r="B81" s="13" t="s">
        <v>50</v>
      </c>
      <c r="C81" s="2" t="s">
        <v>48</v>
      </c>
      <c r="D81" s="27" t="s">
        <v>90</v>
      </c>
      <c r="E81" s="2">
        <f t="shared" si="4"/>
        <v>3500</v>
      </c>
      <c r="F81" s="2">
        <v>500</v>
      </c>
      <c r="G81" s="2">
        <v>1500</v>
      </c>
      <c r="H81" s="2">
        <v>1000</v>
      </c>
      <c r="I81" s="2">
        <v>500</v>
      </c>
      <c r="J81" s="27" t="s">
        <v>87</v>
      </c>
      <c r="K81" s="27" t="s">
        <v>87</v>
      </c>
    </row>
    <row r="82" spans="1:11" ht="76.5" hidden="1">
      <c r="A82" s="27"/>
      <c r="B82" s="13"/>
      <c r="C82" s="2"/>
      <c r="D82" s="16" t="s">
        <v>90</v>
      </c>
      <c r="E82" s="15">
        <f t="shared" si="4"/>
        <v>0</v>
      </c>
      <c r="F82" s="15"/>
      <c r="G82" s="15"/>
      <c r="H82" s="15"/>
      <c r="I82" s="15"/>
      <c r="J82" s="27" t="s">
        <v>87</v>
      </c>
      <c r="K82" s="27" t="s">
        <v>87</v>
      </c>
    </row>
    <row r="83" spans="1:11" ht="76.5" hidden="1">
      <c r="A83" s="27"/>
      <c r="B83" s="13"/>
      <c r="C83" s="2"/>
      <c r="D83" s="16" t="s">
        <v>90</v>
      </c>
      <c r="E83" s="15">
        <f t="shared" si="4"/>
        <v>0</v>
      </c>
      <c r="F83" s="15"/>
      <c r="G83" s="15"/>
      <c r="H83" s="15"/>
      <c r="I83" s="15"/>
      <c r="J83" s="27" t="s">
        <v>87</v>
      </c>
      <c r="K83" s="27" t="s">
        <v>87</v>
      </c>
    </row>
    <row r="84" spans="1:11" ht="81" customHeight="1">
      <c r="A84" s="27" t="s">
        <v>168</v>
      </c>
      <c r="B84" s="18" t="s">
        <v>51</v>
      </c>
      <c r="C84" s="2" t="s">
        <v>48</v>
      </c>
      <c r="D84" s="16" t="s">
        <v>90</v>
      </c>
      <c r="E84" s="2">
        <f t="shared" si="4"/>
        <v>3060</v>
      </c>
      <c r="F84" s="2">
        <v>640</v>
      </c>
      <c r="G84" s="2">
        <v>1200</v>
      </c>
      <c r="H84" s="2">
        <v>620</v>
      </c>
      <c r="I84" s="2">
        <v>600</v>
      </c>
      <c r="J84" s="27" t="s">
        <v>87</v>
      </c>
      <c r="K84" s="27" t="s">
        <v>87</v>
      </c>
    </row>
    <row r="85" spans="1:11" ht="12.75" customHeight="1" hidden="1">
      <c r="A85" s="27"/>
      <c r="B85" s="18"/>
      <c r="C85" s="2"/>
      <c r="D85" s="13"/>
      <c r="E85" s="2">
        <f t="shared" si="4"/>
        <v>0</v>
      </c>
      <c r="F85" s="2"/>
      <c r="G85" s="2"/>
      <c r="H85" s="2"/>
      <c r="I85" s="2"/>
      <c r="J85" s="27" t="s">
        <v>87</v>
      </c>
      <c r="K85" s="27" t="s">
        <v>87</v>
      </c>
    </row>
    <row r="86" spans="1:11" ht="114" customHeight="1">
      <c r="A86" s="27" t="s">
        <v>169</v>
      </c>
      <c r="B86" s="18" t="s">
        <v>17</v>
      </c>
      <c r="C86" s="2" t="s">
        <v>48</v>
      </c>
      <c r="D86" s="16" t="s">
        <v>90</v>
      </c>
      <c r="E86" s="2">
        <f t="shared" si="4"/>
        <v>535</v>
      </c>
      <c r="F86" s="2">
        <v>100</v>
      </c>
      <c r="G86" s="2">
        <v>160</v>
      </c>
      <c r="H86" s="2">
        <v>135</v>
      </c>
      <c r="I86" s="2">
        <v>140</v>
      </c>
      <c r="J86" s="27" t="s">
        <v>87</v>
      </c>
      <c r="K86" s="27" t="s">
        <v>87</v>
      </c>
    </row>
    <row r="87" spans="1:11" ht="20.25" customHeight="1">
      <c r="A87" s="27"/>
      <c r="B87" s="5" t="s">
        <v>139</v>
      </c>
      <c r="C87" s="2"/>
      <c r="D87" s="16"/>
      <c r="E87" s="32">
        <f>SUM(F87:G87:H87:I87)</f>
        <v>27395</v>
      </c>
      <c r="F87" s="24">
        <f>SUM(F79:F86)</f>
        <v>4240</v>
      </c>
      <c r="G87" s="24">
        <f>SUM(G79:G86)</f>
        <v>6460</v>
      </c>
      <c r="H87" s="24">
        <f>SUM(H79:H86)</f>
        <v>8655</v>
      </c>
      <c r="I87" s="24">
        <f>SUM(I79:I86)</f>
        <v>8040</v>
      </c>
      <c r="J87" s="21"/>
      <c r="K87" s="21"/>
    </row>
    <row r="88" spans="1:11" ht="19.5" customHeight="1">
      <c r="A88" s="43" t="s">
        <v>98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</row>
    <row r="89" spans="1:11" ht="153.75" customHeight="1">
      <c r="A89" s="27" t="s">
        <v>170</v>
      </c>
      <c r="B89" s="13" t="s">
        <v>53</v>
      </c>
      <c r="C89" s="2" t="s">
        <v>48</v>
      </c>
      <c r="D89" s="16" t="s">
        <v>90</v>
      </c>
      <c r="E89" s="2">
        <f t="shared" si="4"/>
        <v>1895</v>
      </c>
      <c r="F89" s="2">
        <v>320</v>
      </c>
      <c r="G89" s="2">
        <v>532</v>
      </c>
      <c r="H89" s="2">
        <v>487</v>
      </c>
      <c r="I89" s="2">
        <v>556</v>
      </c>
      <c r="J89" s="27" t="s">
        <v>85</v>
      </c>
      <c r="K89" s="27" t="s">
        <v>86</v>
      </c>
    </row>
    <row r="90" spans="1:11" ht="76.5" customHeight="1">
      <c r="A90" s="27" t="s">
        <v>171</v>
      </c>
      <c r="B90" s="13" t="s">
        <v>52</v>
      </c>
      <c r="C90" s="2" t="s">
        <v>48</v>
      </c>
      <c r="D90" s="27" t="s">
        <v>90</v>
      </c>
      <c r="E90" s="2">
        <f aca="true" t="shared" si="5" ref="E90:E97">SUM(F90:I90)</f>
        <v>95</v>
      </c>
      <c r="F90" s="2">
        <v>35</v>
      </c>
      <c r="G90" s="2">
        <v>20</v>
      </c>
      <c r="H90" s="2">
        <v>20</v>
      </c>
      <c r="I90" s="2">
        <v>20</v>
      </c>
      <c r="J90" s="27" t="s">
        <v>85</v>
      </c>
      <c r="K90" s="27" t="s">
        <v>86</v>
      </c>
    </row>
    <row r="91" spans="1:11" ht="82.5" customHeight="1">
      <c r="A91" s="27" t="s">
        <v>172</v>
      </c>
      <c r="B91" s="13" t="s">
        <v>54</v>
      </c>
      <c r="C91" s="2" t="s">
        <v>48</v>
      </c>
      <c r="D91" s="16" t="s">
        <v>90</v>
      </c>
      <c r="E91" s="2">
        <f t="shared" si="5"/>
        <v>540</v>
      </c>
      <c r="F91" s="2">
        <v>90</v>
      </c>
      <c r="G91" s="2">
        <v>150</v>
      </c>
      <c r="H91" s="2">
        <v>150</v>
      </c>
      <c r="I91" s="2">
        <v>150</v>
      </c>
      <c r="J91" s="27" t="s">
        <v>85</v>
      </c>
      <c r="K91" s="27" t="s">
        <v>86</v>
      </c>
    </row>
    <row r="92" spans="1:11" ht="174.75" customHeight="1">
      <c r="A92" s="27" t="s">
        <v>173</v>
      </c>
      <c r="B92" s="13" t="s">
        <v>55</v>
      </c>
      <c r="C92" s="2" t="s">
        <v>48</v>
      </c>
      <c r="D92" s="16" t="s">
        <v>90</v>
      </c>
      <c r="E92" s="2">
        <f t="shared" si="5"/>
        <v>18758</v>
      </c>
      <c r="F92" s="2">
        <v>5379</v>
      </c>
      <c r="G92" s="2">
        <v>4759</v>
      </c>
      <c r="H92" s="2">
        <v>4260</v>
      </c>
      <c r="I92" s="2">
        <v>4360</v>
      </c>
      <c r="J92" s="27" t="s">
        <v>85</v>
      </c>
      <c r="K92" s="27" t="s">
        <v>86</v>
      </c>
    </row>
    <row r="93" spans="1:11" ht="77.25" customHeight="1">
      <c r="A93" s="27" t="s">
        <v>174</v>
      </c>
      <c r="B93" s="13" t="s">
        <v>56</v>
      </c>
      <c r="C93" s="2" t="s">
        <v>48</v>
      </c>
      <c r="D93" s="16" t="s">
        <v>90</v>
      </c>
      <c r="E93" s="2">
        <f t="shared" si="5"/>
        <v>990</v>
      </c>
      <c r="F93" s="2">
        <v>90</v>
      </c>
      <c r="G93" s="2">
        <v>300</v>
      </c>
      <c r="H93" s="2">
        <v>300</v>
      </c>
      <c r="I93" s="2">
        <v>300</v>
      </c>
      <c r="J93" s="27" t="s">
        <v>85</v>
      </c>
      <c r="K93" s="27" t="s">
        <v>86</v>
      </c>
    </row>
    <row r="94" spans="1:11" ht="155.25" customHeight="1">
      <c r="A94" s="27" t="s">
        <v>175</v>
      </c>
      <c r="B94" s="13" t="s">
        <v>57</v>
      </c>
      <c r="C94" s="2" t="s">
        <v>48</v>
      </c>
      <c r="D94" s="27" t="s">
        <v>90</v>
      </c>
      <c r="E94" s="2">
        <f t="shared" si="5"/>
        <v>3067</v>
      </c>
      <c r="F94" s="2">
        <v>710</v>
      </c>
      <c r="G94" s="2">
        <v>751</v>
      </c>
      <c r="H94" s="2">
        <v>796</v>
      </c>
      <c r="I94" s="2">
        <v>810</v>
      </c>
      <c r="J94" s="27" t="s">
        <v>85</v>
      </c>
      <c r="K94" s="27" t="s">
        <v>86</v>
      </c>
    </row>
    <row r="95" spans="1:11" ht="83.25" customHeight="1">
      <c r="A95" s="27" t="s">
        <v>176</v>
      </c>
      <c r="B95" s="13" t="s">
        <v>58</v>
      </c>
      <c r="C95" s="2" t="s">
        <v>48</v>
      </c>
      <c r="D95" s="16" t="s">
        <v>90</v>
      </c>
      <c r="E95" s="2">
        <f t="shared" si="5"/>
        <v>440</v>
      </c>
      <c r="F95" s="2">
        <v>90</v>
      </c>
      <c r="G95" s="2">
        <v>100</v>
      </c>
      <c r="H95" s="2">
        <v>120</v>
      </c>
      <c r="I95" s="2">
        <v>130</v>
      </c>
      <c r="J95" s="27" t="s">
        <v>85</v>
      </c>
      <c r="K95" s="27" t="s">
        <v>86</v>
      </c>
    </row>
    <row r="96" spans="1:11" ht="108.75" customHeight="1">
      <c r="A96" s="27" t="s">
        <v>177</v>
      </c>
      <c r="B96" s="13" t="s">
        <v>59</v>
      </c>
      <c r="C96" s="2" t="s">
        <v>48</v>
      </c>
      <c r="D96" s="16" t="s">
        <v>90</v>
      </c>
      <c r="E96" s="2">
        <f t="shared" si="5"/>
        <v>7108.8</v>
      </c>
      <c r="F96" s="2">
        <v>1708.8</v>
      </c>
      <c r="G96" s="2">
        <v>1800</v>
      </c>
      <c r="H96" s="2">
        <v>1800</v>
      </c>
      <c r="I96" s="2">
        <v>1800</v>
      </c>
      <c r="J96" s="27" t="s">
        <v>85</v>
      </c>
      <c r="K96" s="27" t="s">
        <v>86</v>
      </c>
    </row>
    <row r="97" spans="1:11" ht="80.25" customHeight="1">
      <c r="A97" s="27" t="s">
        <v>178</v>
      </c>
      <c r="B97" s="13" t="s">
        <v>60</v>
      </c>
      <c r="C97" s="2" t="s">
        <v>48</v>
      </c>
      <c r="D97" s="16" t="s">
        <v>90</v>
      </c>
      <c r="E97" s="2">
        <f t="shared" si="5"/>
        <v>4008</v>
      </c>
      <c r="F97" s="2">
        <v>798</v>
      </c>
      <c r="G97" s="2">
        <v>957</v>
      </c>
      <c r="H97" s="2">
        <v>1053</v>
      </c>
      <c r="I97" s="2">
        <v>1200</v>
      </c>
      <c r="J97" s="27" t="s">
        <v>85</v>
      </c>
      <c r="K97" s="27" t="s">
        <v>86</v>
      </c>
    </row>
    <row r="98" spans="1:11" ht="19.5" customHeight="1">
      <c r="A98" s="27"/>
      <c r="B98" s="5" t="s">
        <v>138</v>
      </c>
      <c r="C98" s="2"/>
      <c r="D98" s="16"/>
      <c r="E98" s="32">
        <f>SUM(F98:G98:H98:I98)</f>
        <v>36901.8</v>
      </c>
      <c r="F98" s="24">
        <f>SUM(F89:F97)</f>
        <v>9220.8</v>
      </c>
      <c r="G98" s="24">
        <f>SUM(G89:G97)</f>
        <v>9369</v>
      </c>
      <c r="H98" s="24">
        <f>SUM(H89:H97)</f>
        <v>8986</v>
      </c>
      <c r="I98" s="24">
        <f>SUM(I89:I97)</f>
        <v>9326</v>
      </c>
      <c r="J98" s="21"/>
      <c r="K98" s="21"/>
    </row>
    <row r="99" spans="1:11" ht="19.5" customHeight="1">
      <c r="A99" s="43" t="s">
        <v>99</v>
      </c>
      <c r="B99" s="43"/>
      <c r="C99" s="43"/>
      <c r="D99" s="43"/>
      <c r="E99" s="43"/>
      <c r="F99" s="43"/>
      <c r="G99" s="43"/>
      <c r="H99" s="43"/>
      <c r="I99" s="43"/>
      <c r="J99" s="43"/>
      <c r="K99" s="43"/>
    </row>
    <row r="100" spans="1:11" ht="78" customHeight="1">
      <c r="A100" s="27" t="s">
        <v>131</v>
      </c>
      <c r="B100" s="13" t="s">
        <v>61</v>
      </c>
      <c r="C100" s="2">
        <v>2012</v>
      </c>
      <c r="D100" s="27" t="s">
        <v>90</v>
      </c>
      <c r="E100" s="2">
        <f aca="true" t="shared" si="6" ref="E100:E105">SUM(F100:I100)</f>
        <v>50</v>
      </c>
      <c r="F100" s="2">
        <v>0</v>
      </c>
      <c r="G100" s="2">
        <v>50</v>
      </c>
      <c r="H100" s="2">
        <v>0</v>
      </c>
      <c r="I100" s="2">
        <v>0</v>
      </c>
      <c r="J100" s="27" t="s">
        <v>81</v>
      </c>
      <c r="K100" s="27" t="s">
        <v>81</v>
      </c>
    </row>
    <row r="101" spans="1:11" ht="62.25" customHeight="1">
      <c r="A101" s="27" t="s">
        <v>132</v>
      </c>
      <c r="B101" s="13" t="s">
        <v>62</v>
      </c>
      <c r="C101" s="2" t="s">
        <v>29</v>
      </c>
      <c r="D101" s="16" t="s">
        <v>90</v>
      </c>
      <c r="E101" s="2">
        <f t="shared" si="6"/>
        <v>824.5</v>
      </c>
      <c r="F101" s="2">
        <v>180</v>
      </c>
      <c r="G101" s="2">
        <v>171.5</v>
      </c>
      <c r="H101" s="2">
        <v>341.5</v>
      </c>
      <c r="I101" s="2">
        <v>131.5</v>
      </c>
      <c r="J101" s="27" t="s">
        <v>81</v>
      </c>
      <c r="K101" s="27" t="s">
        <v>81</v>
      </c>
    </row>
    <row r="102" spans="1:11" ht="83.25" customHeight="1">
      <c r="A102" s="27" t="s">
        <v>133</v>
      </c>
      <c r="B102" s="23" t="s">
        <v>63</v>
      </c>
      <c r="C102" s="2" t="s">
        <v>29</v>
      </c>
      <c r="D102" s="16" t="s">
        <v>90</v>
      </c>
      <c r="E102" s="2">
        <f t="shared" si="6"/>
        <v>907</v>
      </c>
      <c r="F102" s="2">
        <v>0</v>
      </c>
      <c r="G102" s="2">
        <v>300</v>
      </c>
      <c r="H102" s="2">
        <v>300</v>
      </c>
      <c r="I102" s="2">
        <v>307</v>
      </c>
      <c r="J102" s="27" t="s">
        <v>81</v>
      </c>
      <c r="K102" s="27" t="s">
        <v>81</v>
      </c>
    </row>
    <row r="103" spans="1:11" ht="93" customHeight="1">
      <c r="A103" s="27" t="s">
        <v>134</v>
      </c>
      <c r="B103" s="23" t="s">
        <v>64</v>
      </c>
      <c r="C103" s="2" t="s">
        <v>29</v>
      </c>
      <c r="D103" s="16" t="s">
        <v>90</v>
      </c>
      <c r="E103" s="2">
        <f t="shared" si="6"/>
        <v>3643.6</v>
      </c>
      <c r="F103" s="2">
        <v>821.6</v>
      </c>
      <c r="G103" s="2">
        <v>1040</v>
      </c>
      <c r="H103" s="2">
        <v>831</v>
      </c>
      <c r="I103" s="2">
        <v>951</v>
      </c>
      <c r="J103" s="27" t="s">
        <v>81</v>
      </c>
      <c r="K103" s="27" t="s">
        <v>81</v>
      </c>
    </row>
    <row r="104" spans="1:11" ht="75.75" customHeight="1">
      <c r="A104" s="27" t="s">
        <v>135</v>
      </c>
      <c r="B104" s="6" t="s">
        <v>65</v>
      </c>
      <c r="C104" s="2" t="s">
        <v>29</v>
      </c>
      <c r="D104" s="16" t="s">
        <v>90</v>
      </c>
      <c r="E104" s="2">
        <f t="shared" si="6"/>
        <v>434.7</v>
      </c>
      <c r="F104" s="2">
        <v>101.3</v>
      </c>
      <c r="G104" s="2">
        <v>94.8</v>
      </c>
      <c r="H104" s="2">
        <v>112.8</v>
      </c>
      <c r="I104" s="2">
        <v>125.8</v>
      </c>
      <c r="J104" s="27" t="s">
        <v>81</v>
      </c>
      <c r="K104" s="27" t="s">
        <v>81</v>
      </c>
    </row>
    <row r="105" spans="1:11" ht="94.5" customHeight="1">
      <c r="A105" s="27" t="s">
        <v>136</v>
      </c>
      <c r="B105" s="6" t="s">
        <v>66</v>
      </c>
      <c r="C105" s="2" t="s">
        <v>29</v>
      </c>
      <c r="D105" s="16" t="s">
        <v>90</v>
      </c>
      <c r="E105" s="2">
        <f t="shared" si="6"/>
        <v>605</v>
      </c>
      <c r="F105" s="2">
        <v>122.5</v>
      </c>
      <c r="G105" s="2">
        <v>194</v>
      </c>
      <c r="H105" s="2">
        <v>154</v>
      </c>
      <c r="I105" s="2">
        <v>134.5</v>
      </c>
      <c r="J105" s="27" t="s">
        <v>81</v>
      </c>
      <c r="K105" s="27" t="s">
        <v>81</v>
      </c>
    </row>
    <row r="106" spans="1:11" ht="20.25" customHeight="1">
      <c r="A106" s="27"/>
      <c r="B106" s="5" t="s">
        <v>137</v>
      </c>
      <c r="C106" s="2"/>
      <c r="D106" s="27"/>
      <c r="E106" s="32">
        <f>SUM(F106:G106:H106:I106)</f>
        <v>6464.8</v>
      </c>
      <c r="F106" s="24">
        <f>SUM(F100:F105)</f>
        <v>1225.4</v>
      </c>
      <c r="G106" s="24">
        <f>SUM(G100:G105)</f>
        <v>1850.3</v>
      </c>
      <c r="H106" s="24">
        <f>SUM(H100:H105)</f>
        <v>1739.3</v>
      </c>
      <c r="I106" s="24">
        <f>SUM(I100:I105)</f>
        <v>1649.8</v>
      </c>
      <c r="J106" s="21"/>
      <c r="K106" s="21"/>
    </row>
    <row r="107" spans="1:11" ht="15.75">
      <c r="A107" s="27"/>
      <c r="B107" s="31" t="s">
        <v>91</v>
      </c>
      <c r="C107" s="13"/>
      <c r="D107" s="13"/>
      <c r="E107" s="32">
        <f>SUM(F107:G107:H107:I107)</f>
        <v>96597.4</v>
      </c>
      <c r="F107" s="24">
        <f>F41+F43+F47+F53+F62+F77+F87+F98+F106</f>
        <v>26692.35</v>
      </c>
      <c r="G107" s="24">
        <f>G41+G43+G47+G53+G62+G77+G87+G98+G106</f>
        <v>22497.149999999998</v>
      </c>
      <c r="H107" s="24">
        <f>H41+H43+H47+H53+H62+H77+H87+H98+H106</f>
        <v>24538.45</v>
      </c>
      <c r="I107" s="24">
        <f>I41+I43+I47+I53+I62+I77+I87+I98+I106</f>
        <v>22869.45</v>
      </c>
      <c r="J107" s="13"/>
      <c r="K107" s="13"/>
    </row>
    <row r="108" spans="1:11" ht="15.75">
      <c r="A108" s="39"/>
      <c r="B108" s="22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.75">
      <c r="A109" s="39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.75">
      <c r="A110" s="39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.75">
      <c r="A111" s="39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.75">
      <c r="A112" s="39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.75">
      <c r="A113" s="39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.75">
      <c r="A114" s="39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.75">
      <c r="A115" s="39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</sheetData>
  <mergeCells count="21">
    <mergeCell ref="J2:K3"/>
    <mergeCell ref="B5:B6"/>
    <mergeCell ref="A5:A6"/>
    <mergeCell ref="A7:K7"/>
    <mergeCell ref="E5:I5"/>
    <mergeCell ref="J5:J6"/>
    <mergeCell ref="K5:K6"/>
    <mergeCell ref="C5:C6"/>
    <mergeCell ref="A4:K4"/>
    <mergeCell ref="D5:D6"/>
    <mergeCell ref="A99:K99"/>
    <mergeCell ref="A64:K64"/>
    <mergeCell ref="A88:K88"/>
    <mergeCell ref="A78:K78"/>
    <mergeCell ref="A34:K34"/>
    <mergeCell ref="A42:K42"/>
    <mergeCell ref="A44:K44"/>
    <mergeCell ref="A76:K76"/>
    <mergeCell ref="A48:K48"/>
    <mergeCell ref="A54:K54"/>
    <mergeCell ref="A63:K6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***</cp:lastModifiedBy>
  <cp:lastPrinted>2011-09-09T11:18:47Z</cp:lastPrinted>
  <dcterms:created xsi:type="dcterms:W3CDTF">2011-04-04T10:11:16Z</dcterms:created>
  <dcterms:modified xsi:type="dcterms:W3CDTF">2011-09-09T11:19:16Z</dcterms:modified>
  <cp:category/>
  <cp:version/>
  <cp:contentType/>
  <cp:contentStatus/>
</cp:coreProperties>
</file>