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020" windowWidth="17310" windowHeight="9555" activeTab="0"/>
  </bookViews>
  <sheets>
    <sheet name="Табл.4" sheetId="1" r:id="rId1"/>
    <sheet name="Лист2" sheetId="2" r:id="rId2"/>
    <sheet name="Лист3" sheetId="3" r:id="rId3"/>
  </sheets>
  <definedNames>
    <definedName name="_xlnm.Print_Titles" localSheetId="0">'Табл.4'!$5:$7</definedName>
  </definedNames>
  <calcPr fullCalcOnLoad="1"/>
</workbook>
</file>

<file path=xl/sharedStrings.xml><?xml version="1.0" encoding="utf-8"?>
<sst xmlns="http://schemas.openxmlformats.org/spreadsheetml/2006/main" count="296" uniqueCount="78">
  <si>
    <t>Статус</t>
  </si>
  <si>
    <t>Наименование муниципальной программы, подпрограммы, ведомственной целевой программы, основного мероприятия</t>
  </si>
  <si>
    <t>Ответственный исполнитель</t>
  </si>
  <si>
    <t>ГРБС</t>
  </si>
  <si>
    <t>РЗ,ПР</t>
  </si>
  <si>
    <t>КП</t>
  </si>
  <si>
    <t>ЦС</t>
  </si>
  <si>
    <t>ВР</t>
  </si>
  <si>
    <t>Расходы по годам (тыс. руб.)</t>
  </si>
  <si>
    <t>Код подпр</t>
  </si>
  <si>
    <t>Таблица 4</t>
  </si>
  <si>
    <t>Муниципальная программа</t>
  </si>
  <si>
    <t>Развитие образования и реализация молодежной политике городского округа "Город Йошкар-Ола"</t>
  </si>
  <si>
    <t>Всего</t>
  </si>
  <si>
    <t>«Развитие общего образования в городском округе «Город Йошкар-Ола»</t>
  </si>
  <si>
    <t>Обеспечение деятельности муниципальных общеобразовательных учреждений городского округа «Город Йошкар-Ола»</t>
  </si>
  <si>
    <t>Развитие общего образования в городском округе «Город Йошкар-Ола»</t>
  </si>
  <si>
    <t>Совершенствование организации питания в муниципальных общеобразовательных учреждениях городского округа «Город Йошкар-Ола»</t>
  </si>
  <si>
    <t>Организация отдыха и занятости детей и подростков в городском округе «Город Йошкар-Ола»</t>
  </si>
  <si>
    <t>Подпрограмма 1</t>
  </si>
  <si>
    <t>01</t>
  </si>
  <si>
    <t>0701</t>
  </si>
  <si>
    <t>Подпрограмма 2.</t>
  </si>
  <si>
    <t>всего</t>
  </si>
  <si>
    <t>0702</t>
  </si>
  <si>
    <t>2</t>
  </si>
  <si>
    <t>Подпрограмма «Развитие дополнительного образования и воспитательной системы в городском округе «Город Йошкар-Ола»</t>
  </si>
  <si>
    <t>Подпрограмма 3</t>
  </si>
  <si>
    <t>Обеспечение деятельности муниципальных образовательных учреждений дополнительного образования детей городского округа «Город Йошкар-Ола»</t>
  </si>
  <si>
    <t>Подпрограмма 4</t>
  </si>
  <si>
    <t>«Реализация молодежной политики в городском округе "Город Йошкар-Ола"</t>
  </si>
  <si>
    <t>0707</t>
  </si>
  <si>
    <t>Основное мероприятие 1.1</t>
  </si>
  <si>
    <t>Основное мероприятие 1.2</t>
  </si>
  <si>
    <t>Развитие дошкольного образования  городского округа «Город Йошкар-Ола»</t>
  </si>
  <si>
    <t>Обеспечение деятельности дошкольных образовательных учреждений городского округа «Город Йошкар-Ола»</t>
  </si>
  <si>
    <t>Основное мероприятие 2.1</t>
  </si>
  <si>
    <t>Основное мероприятие 2.2</t>
  </si>
  <si>
    <t xml:space="preserve"> Основное мероприятие 2.3</t>
  </si>
  <si>
    <t>Основное мероприятие 3.1</t>
  </si>
  <si>
    <t>Основное мероприятие 4.1</t>
  </si>
  <si>
    <t>Основное мероприятие 4.3</t>
  </si>
  <si>
    <t>Основное мероприятие 3.3</t>
  </si>
  <si>
    <t>Развитие воспитательной системы в городском округе «Город Йошкар-Ола»</t>
  </si>
  <si>
    <t>Основное мероприятие  4.4</t>
  </si>
  <si>
    <t>Работа с талантливой молодежью. Поддержка молодежных общественных организаций и объединений</t>
  </si>
  <si>
    <t>Подпрограмма «Обеспечение жильем молодых семей города Йошкар-Олы на 2014-2015 годы»</t>
  </si>
  <si>
    <t>Основное мероприятие 5.2</t>
  </si>
  <si>
    <t xml:space="preserve"> Предоставление молодым семьям социальных выплат на приобретение (строительство  жилья) </t>
  </si>
  <si>
    <t xml:space="preserve">Предоставление дополнительной  социальной выплаты при рождении (усыновлении)  одного ребенка </t>
  </si>
  <si>
    <t>Подпрограмма 6</t>
  </si>
  <si>
    <t>Обеспечение деятельности управления образования по осуществлению общих функций  управления образованием городского округа «Город Йошкар-Ола»</t>
  </si>
  <si>
    <t>Основное мероприятие 6.1</t>
  </si>
  <si>
    <t>Обеспечение реализации муниципальной программы "Развитие образования и реализация молодежной политики городского округа "Город Йошкар-Ола"</t>
  </si>
  <si>
    <t>Основное мероприятие 6.2</t>
  </si>
  <si>
    <t>0709</t>
  </si>
  <si>
    <t>0104</t>
  </si>
  <si>
    <t>Основное мероприятие 5.1</t>
  </si>
  <si>
    <t>всего
УО
МОУ ДОД</t>
  </si>
  <si>
    <t>Подпрограмма 5</t>
  </si>
  <si>
    <t>«Развитие дошкольного образования в городском округе "Город Йошкар-Ола"</t>
  </si>
  <si>
    <t xml:space="preserve">
УО 
</t>
  </si>
  <si>
    <t xml:space="preserve">УО 
МДОУ
</t>
  </si>
  <si>
    <t>УО</t>
  </si>
  <si>
    <t xml:space="preserve">УО 
</t>
  </si>
  <si>
    <t xml:space="preserve">УО 
МОУ
</t>
  </si>
  <si>
    <t>УО
МОУ</t>
  </si>
  <si>
    <t>МОУ</t>
  </si>
  <si>
    <t>Ресурсное обеспечение реализации Программы за счет средств бюджета 
городского округа "Город Йошкар-Ола"</t>
  </si>
  <si>
    <t>Профилактика асоциального поведения, наркомании, алкоголизма, табакокурения среди несовершеннолетних</t>
  </si>
  <si>
    <t xml:space="preserve">Совершенствование системы патриотического (военно-патриотического) воспитания молодежи. Пропаганда здорового образа жизни, профилактика наркомании, алкоголизма, табакокурения в молодежной среде </t>
  </si>
  <si>
    <t xml:space="preserve"> Основное мероприятие 4.2</t>
  </si>
  <si>
    <t>4</t>
  </si>
  <si>
    <t xml:space="preserve">Осуществление переданных отдельных государственных полномочий Республики Марий Эл по организации и осуществлению деятельности по опеке и попечительству в отношении несовершеннолетних в части государственного контроля и надзора в области образования в отношении образовательных учреждений, расположенных на территории городского округа «Город Йошкар-Ола»; </t>
  </si>
  <si>
    <t>Профориентация. Вовлечение молодежи в препринимательскую деятельность</t>
  </si>
  <si>
    <t>Основное мероприятие 3.2</t>
  </si>
  <si>
    <t>1003</t>
  </si>
  <si>
    <t>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</si>
</sst>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15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vertical="top"/>
    </xf>
    <xf numFmtId="164" fontId="1" fillId="0" borderId="11" xfId="0" applyNumberFormat="1" applyFont="1" applyBorder="1" applyAlignment="1">
      <alignment vertical="top"/>
    </xf>
    <xf numFmtId="164" fontId="1" fillId="0" borderId="10" xfId="0" applyNumberFormat="1" applyFont="1" applyBorder="1" applyAlignment="1">
      <alignment horizontal="right" vertical="top" wrapText="1"/>
    </xf>
    <xf numFmtId="164" fontId="6" fillId="0" borderId="11" xfId="0" applyNumberFormat="1" applyFont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right" vertical="top"/>
    </xf>
    <xf numFmtId="164" fontId="1" fillId="0" borderId="16" xfId="0" applyNumberFormat="1" applyFont="1" applyBorder="1" applyAlignment="1">
      <alignment horizontal="right" vertical="top"/>
    </xf>
    <xf numFmtId="164" fontId="1" fillId="0" borderId="15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164" fontId="1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right" vertical="top" wrapText="1"/>
    </xf>
    <xf numFmtId="49" fontId="1" fillId="0" borderId="16" xfId="0" applyNumberFormat="1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right" vertical="top"/>
    </xf>
    <xf numFmtId="49" fontId="1" fillId="0" borderId="16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 wrapText="1"/>
    </xf>
    <xf numFmtId="164" fontId="1" fillId="0" borderId="16" xfId="0" applyNumberFormat="1" applyFont="1" applyBorder="1" applyAlignment="1">
      <alignment horizontal="right" wrapText="1"/>
    </xf>
    <xf numFmtId="164" fontId="1" fillId="0" borderId="15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zoomScale="75" zoomScaleNormal="75" zoomScalePageLayoutView="75" workbookViewId="0" topLeftCell="A118">
      <selection activeCell="E118" sqref="E118:E119"/>
    </sheetView>
  </sheetViews>
  <sheetFormatPr defaultColWidth="9.140625" defaultRowHeight="15"/>
  <cols>
    <col min="1" max="1" width="17.8515625" style="0" customWidth="1"/>
    <col min="2" max="2" width="41.28125" style="0" customWidth="1"/>
    <col min="3" max="3" width="10.00390625" style="0" customWidth="1"/>
    <col min="4" max="4" width="6.8515625" style="0" customWidth="1"/>
    <col min="5" max="5" width="8.00390625" style="0" customWidth="1"/>
    <col min="6" max="6" width="5.8515625" style="0" customWidth="1"/>
    <col min="7" max="7" width="6.7109375" style="0" customWidth="1"/>
    <col min="9" max="9" width="7.7109375" style="0" customWidth="1"/>
    <col min="10" max="10" width="12.00390625" style="0" customWidth="1"/>
    <col min="11" max="11" width="12.8515625" style="0" customWidth="1"/>
    <col min="12" max="12" width="12.7109375" style="0" customWidth="1"/>
    <col min="13" max="13" width="10.8515625" style="0" customWidth="1"/>
    <col min="14" max="14" width="11.8515625" style="0" customWidth="1"/>
    <col min="15" max="15" width="12.140625" style="0" customWidth="1"/>
  </cols>
  <sheetData>
    <row r="1" spans="10:14" ht="15">
      <c r="J1" s="72" t="s">
        <v>10</v>
      </c>
      <c r="K1" s="73"/>
      <c r="L1" s="73"/>
      <c r="M1" s="73"/>
      <c r="N1" s="73"/>
    </row>
    <row r="3" spans="1:14" ht="35.25" customHeight="1">
      <c r="A3" s="74" t="s">
        <v>68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5" spans="1:14" ht="15.75">
      <c r="A5" s="102" t="s">
        <v>0</v>
      </c>
      <c r="B5" s="85" t="s">
        <v>1</v>
      </c>
      <c r="C5" s="85" t="s">
        <v>2</v>
      </c>
      <c r="D5" s="85" t="s">
        <v>3</v>
      </c>
      <c r="E5" s="85" t="s">
        <v>4</v>
      </c>
      <c r="F5" s="85" t="s">
        <v>5</v>
      </c>
      <c r="G5" s="85" t="s">
        <v>9</v>
      </c>
      <c r="H5" s="85" t="s">
        <v>6</v>
      </c>
      <c r="I5" s="85" t="s">
        <v>7</v>
      </c>
      <c r="J5" s="60" t="s">
        <v>8</v>
      </c>
      <c r="K5" s="60"/>
      <c r="L5" s="60"/>
      <c r="M5" s="60"/>
      <c r="N5" s="60"/>
    </row>
    <row r="6" spans="1:14" ht="54.75" customHeight="1">
      <c r="A6" s="102"/>
      <c r="B6" s="85"/>
      <c r="C6" s="85"/>
      <c r="D6" s="85"/>
      <c r="E6" s="85"/>
      <c r="F6" s="85"/>
      <c r="G6" s="85"/>
      <c r="H6" s="85"/>
      <c r="I6" s="85"/>
      <c r="J6" s="6">
        <v>2014</v>
      </c>
      <c r="K6" s="6">
        <v>2015</v>
      </c>
      <c r="L6" s="6">
        <v>2016</v>
      </c>
      <c r="M6" s="27">
        <v>2017</v>
      </c>
      <c r="N6" s="27">
        <v>2018</v>
      </c>
    </row>
    <row r="7" spans="1:14" ht="14.25" customHeight="1">
      <c r="A7" s="26">
        <v>1</v>
      </c>
      <c r="B7" s="9">
        <v>2</v>
      </c>
      <c r="C7" s="2">
        <v>3</v>
      </c>
      <c r="D7" s="103">
        <v>4</v>
      </c>
      <c r="E7" s="104"/>
      <c r="F7" s="104"/>
      <c r="G7" s="104"/>
      <c r="H7" s="104"/>
      <c r="I7" s="105"/>
      <c r="J7" s="9">
        <v>5</v>
      </c>
      <c r="K7" s="9">
        <v>6</v>
      </c>
      <c r="L7" s="9">
        <v>7</v>
      </c>
      <c r="M7" s="1">
        <v>8</v>
      </c>
      <c r="N7" s="1">
        <v>9</v>
      </c>
    </row>
    <row r="8" spans="1:14" ht="52.5" customHeight="1">
      <c r="A8" s="7" t="s">
        <v>11</v>
      </c>
      <c r="B8" s="31" t="s">
        <v>12</v>
      </c>
      <c r="C8" s="6" t="s">
        <v>13</v>
      </c>
      <c r="D8" s="3"/>
      <c r="E8" s="3"/>
      <c r="F8" s="3"/>
      <c r="G8" s="3"/>
      <c r="H8" s="3"/>
      <c r="I8" s="3"/>
      <c r="J8" s="48">
        <f>J9+J32+J67+J86+J113+J120</f>
        <v>1356025.3</v>
      </c>
      <c r="K8" s="48">
        <f>K9+K32+K67+K86+K113+K120</f>
        <v>1276625.3</v>
      </c>
      <c r="L8" s="48">
        <f>L9+L32+L67+L86+L113+L120</f>
        <v>1288043.5</v>
      </c>
      <c r="M8" s="48">
        <f>M9+M32+M67+M86+M113+M120</f>
        <v>1322345.5</v>
      </c>
      <c r="N8" s="48">
        <f>N9+N32+N67+N86+N113+N120</f>
        <v>1322515.5</v>
      </c>
    </row>
    <row r="9" spans="1:14" ht="15.75" customHeight="1">
      <c r="A9" s="75" t="s">
        <v>19</v>
      </c>
      <c r="B9" s="75" t="s">
        <v>60</v>
      </c>
      <c r="C9" s="75" t="s">
        <v>61</v>
      </c>
      <c r="D9" s="10"/>
      <c r="E9" s="11"/>
      <c r="F9" s="11"/>
      <c r="G9" s="11"/>
      <c r="H9" s="11"/>
      <c r="I9" s="11"/>
      <c r="J9" s="22">
        <f>J10+J11+J12+J13+J14+J15+J16+J17+J18</f>
        <v>610521</v>
      </c>
      <c r="K9" s="22">
        <f>K10+K11+K12+K13+K14+K15+K16+K17+K18</f>
        <v>572818</v>
      </c>
      <c r="L9" s="22">
        <f>L10+L11+L12+L13+L14+L15+L16+L17+L18</f>
        <v>578205</v>
      </c>
      <c r="M9" s="22">
        <f>M10+M11+M12+M13+M14+M15+M16+M17+M18</f>
        <v>578205</v>
      </c>
      <c r="N9" s="22">
        <f>N10+N11+N12+N13+N14+N15+N16+N17+N18</f>
        <v>578205</v>
      </c>
    </row>
    <row r="10" spans="1:14" ht="15.75">
      <c r="A10" s="76"/>
      <c r="B10" s="76"/>
      <c r="C10" s="76"/>
      <c r="D10" s="10">
        <v>974</v>
      </c>
      <c r="E10" s="12" t="s">
        <v>21</v>
      </c>
      <c r="F10" s="12" t="s">
        <v>20</v>
      </c>
      <c r="G10" s="11">
        <v>1</v>
      </c>
      <c r="H10" s="11">
        <v>2840</v>
      </c>
      <c r="I10" s="11">
        <v>242</v>
      </c>
      <c r="J10" s="22">
        <v>27</v>
      </c>
      <c r="K10" s="22">
        <v>27</v>
      </c>
      <c r="L10" s="22">
        <v>27</v>
      </c>
      <c r="M10" s="32">
        <v>27</v>
      </c>
      <c r="N10" s="32">
        <v>27</v>
      </c>
    </row>
    <row r="11" spans="1:14" ht="15.75">
      <c r="A11" s="76"/>
      <c r="B11" s="76"/>
      <c r="C11" s="76"/>
      <c r="D11" s="10">
        <v>974</v>
      </c>
      <c r="E11" s="12" t="s">
        <v>21</v>
      </c>
      <c r="F11" s="12" t="s">
        <v>20</v>
      </c>
      <c r="G11" s="11">
        <v>1</v>
      </c>
      <c r="H11" s="11">
        <v>2840</v>
      </c>
      <c r="I11" s="11">
        <v>244</v>
      </c>
      <c r="J11" s="22">
        <v>2233</v>
      </c>
      <c r="K11" s="22">
        <v>2233</v>
      </c>
      <c r="L11" s="22">
        <v>2233</v>
      </c>
      <c r="M11" s="32">
        <v>2233</v>
      </c>
      <c r="N11" s="32">
        <v>2233</v>
      </c>
    </row>
    <row r="12" spans="1:14" ht="15.75">
      <c r="A12" s="76"/>
      <c r="B12" s="76"/>
      <c r="C12" s="76"/>
      <c r="D12" s="10">
        <v>974</v>
      </c>
      <c r="E12" s="12" t="s">
        <v>21</v>
      </c>
      <c r="F12" s="12" t="s">
        <v>20</v>
      </c>
      <c r="G12" s="11">
        <v>1</v>
      </c>
      <c r="H12" s="11">
        <v>2840</v>
      </c>
      <c r="I12" s="11">
        <v>611</v>
      </c>
      <c r="J12" s="22">
        <v>68413</v>
      </c>
      <c r="K12" s="22">
        <v>68413</v>
      </c>
      <c r="L12" s="22">
        <v>68413</v>
      </c>
      <c r="M12" s="32">
        <v>68413</v>
      </c>
      <c r="N12" s="32">
        <v>68413</v>
      </c>
    </row>
    <row r="13" spans="1:14" ht="15.75">
      <c r="A13" s="76"/>
      <c r="B13" s="76"/>
      <c r="C13" s="76"/>
      <c r="D13" s="10">
        <v>974</v>
      </c>
      <c r="E13" s="12" t="s">
        <v>21</v>
      </c>
      <c r="F13" s="12" t="s">
        <v>20</v>
      </c>
      <c r="G13" s="11">
        <v>1</v>
      </c>
      <c r="H13" s="11">
        <v>2840</v>
      </c>
      <c r="I13" s="11">
        <v>851</v>
      </c>
      <c r="J13" s="22">
        <v>70</v>
      </c>
      <c r="K13" s="22">
        <v>70</v>
      </c>
      <c r="L13" s="22">
        <v>70</v>
      </c>
      <c r="M13" s="32">
        <v>70</v>
      </c>
      <c r="N13" s="32">
        <v>70</v>
      </c>
    </row>
    <row r="14" spans="1:14" ht="15.75">
      <c r="A14" s="76"/>
      <c r="B14" s="76"/>
      <c r="C14" s="76"/>
      <c r="D14" s="10">
        <v>974</v>
      </c>
      <c r="E14" s="12" t="s">
        <v>21</v>
      </c>
      <c r="F14" s="12" t="s">
        <v>20</v>
      </c>
      <c r="G14" s="11">
        <v>1</v>
      </c>
      <c r="H14" s="11">
        <v>7010</v>
      </c>
      <c r="I14" s="11">
        <v>321</v>
      </c>
      <c r="J14" s="22">
        <v>1164</v>
      </c>
      <c r="K14" s="22">
        <v>1164</v>
      </c>
      <c r="L14" s="22">
        <v>1164</v>
      </c>
      <c r="M14" s="32">
        <v>1164</v>
      </c>
      <c r="N14" s="32">
        <v>1164</v>
      </c>
    </row>
    <row r="15" spans="1:14" ht="15.75">
      <c r="A15" s="76"/>
      <c r="B15" s="76"/>
      <c r="C15" s="76"/>
      <c r="D15" s="10">
        <v>974</v>
      </c>
      <c r="E15" s="12" t="s">
        <v>21</v>
      </c>
      <c r="F15" s="12" t="s">
        <v>20</v>
      </c>
      <c r="G15" s="11">
        <v>1</v>
      </c>
      <c r="H15" s="11">
        <v>7086</v>
      </c>
      <c r="I15" s="11">
        <v>111</v>
      </c>
      <c r="J15" s="22">
        <v>9159</v>
      </c>
      <c r="K15" s="22">
        <v>9159</v>
      </c>
      <c r="L15" s="22">
        <v>9159</v>
      </c>
      <c r="M15" s="32">
        <v>9159</v>
      </c>
      <c r="N15" s="32">
        <v>9159</v>
      </c>
    </row>
    <row r="16" spans="1:14" ht="15.75">
      <c r="A16" s="76"/>
      <c r="B16" s="76"/>
      <c r="C16" s="76"/>
      <c r="D16" s="10">
        <v>974</v>
      </c>
      <c r="E16" s="12" t="s">
        <v>21</v>
      </c>
      <c r="F16" s="12" t="s">
        <v>20</v>
      </c>
      <c r="G16" s="11">
        <v>1</v>
      </c>
      <c r="H16" s="11">
        <v>7086</v>
      </c>
      <c r="I16" s="11">
        <v>611</v>
      </c>
      <c r="J16" s="22">
        <v>522422</v>
      </c>
      <c r="K16" s="22">
        <v>484952</v>
      </c>
      <c r="L16" s="22">
        <v>490305</v>
      </c>
      <c r="M16" s="32">
        <v>490305</v>
      </c>
      <c r="N16" s="32">
        <v>490305</v>
      </c>
    </row>
    <row r="17" spans="1:14" ht="15.75">
      <c r="A17" s="76"/>
      <c r="B17" s="76"/>
      <c r="C17" s="76"/>
      <c r="D17" s="10">
        <v>974</v>
      </c>
      <c r="E17" s="12" t="s">
        <v>21</v>
      </c>
      <c r="F17" s="12" t="s">
        <v>20</v>
      </c>
      <c r="G17" s="11">
        <v>1</v>
      </c>
      <c r="H17" s="11">
        <v>7087</v>
      </c>
      <c r="I17" s="11">
        <v>810</v>
      </c>
      <c r="J17" s="22">
        <v>3324</v>
      </c>
      <c r="K17" s="22">
        <v>3091</v>
      </c>
      <c r="L17" s="22">
        <v>3125</v>
      </c>
      <c r="M17" s="32">
        <v>3125</v>
      </c>
      <c r="N17" s="32">
        <v>3125</v>
      </c>
    </row>
    <row r="18" spans="1:14" ht="15.75">
      <c r="A18" s="77"/>
      <c r="B18" s="77"/>
      <c r="C18" s="77"/>
      <c r="D18" s="10">
        <v>974</v>
      </c>
      <c r="E18" s="12" t="s">
        <v>24</v>
      </c>
      <c r="F18" s="12" t="s">
        <v>20</v>
      </c>
      <c r="G18" s="11">
        <v>1</v>
      </c>
      <c r="H18" s="11">
        <v>7086</v>
      </c>
      <c r="I18" s="11">
        <v>611</v>
      </c>
      <c r="J18" s="22">
        <v>3709</v>
      </c>
      <c r="K18" s="22">
        <v>3709</v>
      </c>
      <c r="L18" s="22">
        <v>3709</v>
      </c>
      <c r="M18" s="32">
        <v>3709</v>
      </c>
      <c r="N18" s="32">
        <v>3709</v>
      </c>
    </row>
    <row r="19" spans="1:14" ht="22.5" customHeight="1">
      <c r="A19" s="75" t="s">
        <v>32</v>
      </c>
      <c r="B19" s="75" t="s">
        <v>35</v>
      </c>
      <c r="C19" s="75" t="s">
        <v>61</v>
      </c>
      <c r="D19" s="11"/>
      <c r="E19" s="11"/>
      <c r="F19" s="12"/>
      <c r="G19" s="11"/>
      <c r="H19" s="11"/>
      <c r="I19" s="11"/>
      <c r="J19" s="49">
        <f>J20+J22+J23+J24+J25+J26+J27+J21+J28</f>
        <v>610521</v>
      </c>
      <c r="K19" s="49">
        <f>K20+K22+K23+K24+K25+K26+K27+K21+K28</f>
        <v>572818</v>
      </c>
      <c r="L19" s="49">
        <f>L20+L22+L23+L24+L25+L26+L27+L21+L28</f>
        <v>578205</v>
      </c>
      <c r="M19" s="49">
        <f>M20+M22+M23+M24+M25+M26+M27+M21+M28</f>
        <v>578205</v>
      </c>
      <c r="N19" s="49">
        <f>N20+N22+N23+N24+N25+N26+N27+N21+N28</f>
        <v>578205</v>
      </c>
    </row>
    <row r="20" spans="1:14" ht="15.75" customHeight="1">
      <c r="A20" s="76"/>
      <c r="B20" s="76"/>
      <c r="C20" s="76"/>
      <c r="D20" s="11">
        <v>974</v>
      </c>
      <c r="E20" s="12" t="s">
        <v>21</v>
      </c>
      <c r="F20" s="12" t="s">
        <v>20</v>
      </c>
      <c r="G20" s="11">
        <v>1</v>
      </c>
      <c r="H20" s="11">
        <v>2840</v>
      </c>
      <c r="I20" s="11">
        <v>242</v>
      </c>
      <c r="J20" s="22">
        <v>27</v>
      </c>
      <c r="K20" s="22">
        <v>27</v>
      </c>
      <c r="L20" s="22">
        <v>27</v>
      </c>
      <c r="M20" s="32">
        <v>27</v>
      </c>
      <c r="N20" s="32">
        <v>27</v>
      </c>
    </row>
    <row r="21" spans="1:14" ht="15.75" customHeight="1">
      <c r="A21" s="76"/>
      <c r="B21" s="76"/>
      <c r="C21" s="76"/>
      <c r="D21" s="11">
        <v>974</v>
      </c>
      <c r="E21" s="12" t="s">
        <v>21</v>
      </c>
      <c r="F21" s="12" t="s">
        <v>20</v>
      </c>
      <c r="G21" s="11">
        <v>1</v>
      </c>
      <c r="H21" s="11">
        <v>2840</v>
      </c>
      <c r="I21" s="11">
        <v>244</v>
      </c>
      <c r="J21" s="22">
        <v>2233</v>
      </c>
      <c r="K21" s="22">
        <v>2233</v>
      </c>
      <c r="L21" s="22">
        <v>2233</v>
      </c>
      <c r="M21" s="32">
        <v>2233</v>
      </c>
      <c r="N21" s="32">
        <v>2233</v>
      </c>
    </row>
    <row r="22" spans="1:14" ht="15.75" customHeight="1">
      <c r="A22" s="76"/>
      <c r="B22" s="76"/>
      <c r="C22" s="76"/>
      <c r="D22" s="11">
        <v>974</v>
      </c>
      <c r="E22" s="12" t="s">
        <v>21</v>
      </c>
      <c r="F22" s="12" t="s">
        <v>20</v>
      </c>
      <c r="G22" s="11">
        <v>1</v>
      </c>
      <c r="H22" s="11">
        <v>2840</v>
      </c>
      <c r="I22" s="11">
        <v>611</v>
      </c>
      <c r="J22" s="22">
        <v>68413</v>
      </c>
      <c r="K22" s="22">
        <v>68413</v>
      </c>
      <c r="L22" s="22">
        <v>68413</v>
      </c>
      <c r="M22" s="32">
        <v>68413</v>
      </c>
      <c r="N22" s="32">
        <v>68413</v>
      </c>
    </row>
    <row r="23" spans="1:14" ht="15.75" customHeight="1">
      <c r="A23" s="76"/>
      <c r="B23" s="76"/>
      <c r="C23" s="76"/>
      <c r="D23" s="11">
        <v>974</v>
      </c>
      <c r="E23" s="12" t="s">
        <v>21</v>
      </c>
      <c r="F23" s="12" t="s">
        <v>20</v>
      </c>
      <c r="G23" s="11">
        <v>1</v>
      </c>
      <c r="H23" s="11">
        <v>2840</v>
      </c>
      <c r="I23" s="11">
        <v>851</v>
      </c>
      <c r="J23" s="22">
        <v>70</v>
      </c>
      <c r="K23" s="22">
        <v>70</v>
      </c>
      <c r="L23" s="22">
        <v>70</v>
      </c>
      <c r="M23" s="32">
        <v>70</v>
      </c>
      <c r="N23" s="32">
        <v>70</v>
      </c>
    </row>
    <row r="24" spans="1:14" ht="15.75" customHeight="1">
      <c r="A24" s="76"/>
      <c r="B24" s="76"/>
      <c r="C24" s="76"/>
      <c r="D24" s="11">
        <v>974</v>
      </c>
      <c r="E24" s="12" t="s">
        <v>21</v>
      </c>
      <c r="F24" s="12" t="s">
        <v>20</v>
      </c>
      <c r="G24" s="11">
        <v>1</v>
      </c>
      <c r="H24" s="11">
        <v>7010</v>
      </c>
      <c r="I24" s="11">
        <v>321</v>
      </c>
      <c r="J24" s="22">
        <v>1164</v>
      </c>
      <c r="K24" s="22">
        <v>1164</v>
      </c>
      <c r="L24" s="22">
        <v>1164</v>
      </c>
      <c r="M24" s="32">
        <v>1164</v>
      </c>
      <c r="N24" s="32">
        <v>1164</v>
      </c>
    </row>
    <row r="25" spans="1:14" ht="15.75" customHeight="1">
      <c r="A25" s="76"/>
      <c r="B25" s="76"/>
      <c r="C25" s="76"/>
      <c r="D25" s="11">
        <v>974</v>
      </c>
      <c r="E25" s="12" t="s">
        <v>21</v>
      </c>
      <c r="F25" s="12" t="s">
        <v>20</v>
      </c>
      <c r="G25" s="11">
        <v>1</v>
      </c>
      <c r="H25" s="11">
        <v>7086</v>
      </c>
      <c r="I25" s="11">
        <v>111</v>
      </c>
      <c r="J25" s="22">
        <v>9159</v>
      </c>
      <c r="K25" s="22">
        <v>9159</v>
      </c>
      <c r="L25" s="22">
        <v>9159</v>
      </c>
      <c r="M25" s="32">
        <v>9159</v>
      </c>
      <c r="N25" s="32">
        <v>9159</v>
      </c>
    </row>
    <row r="26" spans="1:14" ht="15.75" customHeight="1">
      <c r="A26" s="76"/>
      <c r="B26" s="76"/>
      <c r="C26" s="76"/>
      <c r="D26" s="11">
        <v>974</v>
      </c>
      <c r="E26" s="12" t="s">
        <v>21</v>
      </c>
      <c r="F26" s="12" t="s">
        <v>20</v>
      </c>
      <c r="G26" s="11">
        <v>1</v>
      </c>
      <c r="H26" s="11">
        <v>7086</v>
      </c>
      <c r="I26" s="11">
        <v>611</v>
      </c>
      <c r="J26" s="22">
        <v>522422</v>
      </c>
      <c r="K26" s="22">
        <v>484952</v>
      </c>
      <c r="L26" s="22">
        <v>490305</v>
      </c>
      <c r="M26" s="32">
        <v>490305</v>
      </c>
      <c r="N26" s="32">
        <v>490305</v>
      </c>
    </row>
    <row r="27" spans="1:14" ht="16.5" customHeight="1">
      <c r="A27" s="76"/>
      <c r="B27" s="76"/>
      <c r="C27" s="76"/>
      <c r="D27" s="11">
        <v>974</v>
      </c>
      <c r="E27" s="12" t="s">
        <v>21</v>
      </c>
      <c r="F27" s="12" t="s">
        <v>20</v>
      </c>
      <c r="G27" s="11">
        <v>1</v>
      </c>
      <c r="H27" s="11">
        <v>7087</v>
      </c>
      <c r="I27" s="11">
        <v>810</v>
      </c>
      <c r="J27" s="22">
        <v>3324</v>
      </c>
      <c r="K27" s="22">
        <v>3091</v>
      </c>
      <c r="L27" s="22">
        <v>3125</v>
      </c>
      <c r="M27" s="32">
        <v>3125</v>
      </c>
      <c r="N27" s="32">
        <v>3125</v>
      </c>
    </row>
    <row r="28" spans="1:14" ht="16.5" customHeight="1">
      <c r="A28" s="77"/>
      <c r="B28" s="77"/>
      <c r="C28" s="77"/>
      <c r="D28" s="10">
        <v>974</v>
      </c>
      <c r="E28" s="12" t="s">
        <v>24</v>
      </c>
      <c r="F28" s="12" t="s">
        <v>20</v>
      </c>
      <c r="G28" s="11">
        <v>1</v>
      </c>
      <c r="H28" s="11">
        <v>7086</v>
      </c>
      <c r="I28" s="11">
        <v>611</v>
      </c>
      <c r="J28" s="22">
        <v>3709</v>
      </c>
      <c r="K28" s="22">
        <v>3709</v>
      </c>
      <c r="L28" s="22">
        <v>3709</v>
      </c>
      <c r="M28" s="32">
        <v>3709</v>
      </c>
      <c r="N28" s="32">
        <v>3709</v>
      </c>
    </row>
    <row r="29" spans="1:14" ht="21" customHeight="1">
      <c r="A29" s="94" t="s">
        <v>33</v>
      </c>
      <c r="B29" s="80" t="s">
        <v>34</v>
      </c>
      <c r="C29" s="75" t="s">
        <v>62</v>
      </c>
      <c r="D29" s="11"/>
      <c r="E29" s="11"/>
      <c r="F29" s="12"/>
      <c r="G29" s="11"/>
      <c r="H29" s="11"/>
      <c r="I29" s="11"/>
      <c r="J29" s="49">
        <f>J30+J31</f>
        <v>0</v>
      </c>
      <c r="K29" s="49">
        <f>K30+K31</f>
        <v>0</v>
      </c>
      <c r="L29" s="49">
        <f>L30+L31</f>
        <v>0</v>
      </c>
      <c r="M29" s="49">
        <f>M30+M31</f>
        <v>0</v>
      </c>
      <c r="N29" s="49">
        <f>N30+N31</f>
        <v>0</v>
      </c>
    </row>
    <row r="30" spans="1:14" ht="16.5" customHeight="1">
      <c r="A30" s="95"/>
      <c r="B30" s="80"/>
      <c r="C30" s="76"/>
      <c r="D30" s="11">
        <v>974</v>
      </c>
      <c r="E30" s="12" t="s">
        <v>21</v>
      </c>
      <c r="F30" s="12" t="s">
        <v>20</v>
      </c>
      <c r="G30" s="11">
        <v>1</v>
      </c>
      <c r="H30" s="11">
        <v>2840</v>
      </c>
      <c r="I30" s="11">
        <v>244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</row>
    <row r="31" spans="1:14" ht="26.25" customHeight="1">
      <c r="A31" s="96"/>
      <c r="B31" s="80"/>
      <c r="C31" s="77"/>
      <c r="D31" s="11">
        <v>974</v>
      </c>
      <c r="E31" s="12" t="s">
        <v>21</v>
      </c>
      <c r="F31" s="12" t="s">
        <v>20</v>
      </c>
      <c r="G31" s="11">
        <v>1</v>
      </c>
      <c r="H31" s="11">
        <v>2840</v>
      </c>
      <c r="I31" s="11">
        <v>612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</row>
    <row r="32" spans="1:14" ht="20.25" customHeight="1">
      <c r="A32" s="85" t="s">
        <v>22</v>
      </c>
      <c r="B32" s="86" t="s">
        <v>14</v>
      </c>
      <c r="C32" s="75" t="s">
        <v>63</v>
      </c>
      <c r="D32" s="60"/>
      <c r="E32" s="60"/>
      <c r="F32" s="60"/>
      <c r="G32" s="60"/>
      <c r="H32" s="60"/>
      <c r="I32" s="60"/>
      <c r="J32" s="71">
        <f>J34+J35+J36+J37+J39+J41+J42+J43+J44+J45+J46+J47+J48</f>
        <v>643777</v>
      </c>
      <c r="K32" s="71">
        <f>K34+K35+K37+K39+K42+K43+K44+K45+K46+K47+K48+K36+K41</f>
        <v>604122</v>
      </c>
      <c r="L32" s="71">
        <f>L34+L35+L37+L39+L42+L43+L44+L45+L46+L47+L48+L36+L41</f>
        <v>609788</v>
      </c>
      <c r="M32" s="71">
        <f>M34+M35+M37+M39+M42+M43+M44+M45+M46+M47+M48+M36+M41+M40+M38</f>
        <v>631969</v>
      </c>
      <c r="N32" s="71">
        <f>N34+N35+N37+N39+N42+N43+N44+N45+N46+N47+N48+N36+N41+N40+N38</f>
        <v>631969</v>
      </c>
    </row>
    <row r="33" spans="1:14" ht="15.75" customHeight="1" hidden="1" thickBot="1">
      <c r="A33" s="85"/>
      <c r="B33" s="87"/>
      <c r="C33" s="76"/>
      <c r="D33" s="60"/>
      <c r="E33" s="60"/>
      <c r="F33" s="60"/>
      <c r="G33" s="60"/>
      <c r="H33" s="60"/>
      <c r="I33" s="60"/>
      <c r="J33" s="71"/>
      <c r="K33" s="71"/>
      <c r="L33" s="71"/>
      <c r="M33" s="71"/>
      <c r="N33" s="71"/>
    </row>
    <row r="34" spans="1:14" ht="15.75" customHeight="1">
      <c r="A34" s="85"/>
      <c r="B34" s="87"/>
      <c r="C34" s="76"/>
      <c r="D34" s="11">
        <v>974</v>
      </c>
      <c r="E34" s="17" t="s">
        <v>24</v>
      </c>
      <c r="F34" s="12" t="s">
        <v>20</v>
      </c>
      <c r="G34" s="11">
        <v>2</v>
      </c>
      <c r="H34" s="11">
        <v>2985</v>
      </c>
      <c r="I34" s="11">
        <v>242</v>
      </c>
      <c r="J34" s="22">
        <v>30</v>
      </c>
      <c r="K34" s="22">
        <v>30</v>
      </c>
      <c r="L34" s="22">
        <v>30</v>
      </c>
      <c r="M34" s="32">
        <v>30</v>
      </c>
      <c r="N34" s="32">
        <v>30</v>
      </c>
    </row>
    <row r="35" spans="1:14" ht="15.75" customHeight="1">
      <c r="A35" s="85"/>
      <c r="B35" s="87"/>
      <c r="C35" s="76"/>
      <c r="D35" s="11">
        <v>974</v>
      </c>
      <c r="E35" s="17" t="s">
        <v>24</v>
      </c>
      <c r="F35" s="12" t="s">
        <v>20</v>
      </c>
      <c r="G35" s="11">
        <v>2</v>
      </c>
      <c r="H35" s="11">
        <v>2985</v>
      </c>
      <c r="I35" s="11">
        <v>244</v>
      </c>
      <c r="J35" s="22">
        <v>601</v>
      </c>
      <c r="K35" s="22">
        <v>601</v>
      </c>
      <c r="L35" s="22">
        <v>601</v>
      </c>
      <c r="M35" s="32">
        <v>601</v>
      </c>
      <c r="N35" s="32">
        <v>601</v>
      </c>
    </row>
    <row r="36" spans="1:14" ht="15.75" customHeight="1">
      <c r="A36" s="85"/>
      <c r="B36" s="87"/>
      <c r="C36" s="76"/>
      <c r="D36" s="11">
        <v>974</v>
      </c>
      <c r="E36" s="17" t="s">
        <v>24</v>
      </c>
      <c r="F36" s="12" t="s">
        <v>20</v>
      </c>
      <c r="G36" s="11">
        <v>2</v>
      </c>
      <c r="H36" s="11">
        <v>2985</v>
      </c>
      <c r="I36" s="11">
        <v>321</v>
      </c>
      <c r="J36" s="22">
        <v>215</v>
      </c>
      <c r="K36" s="22">
        <v>215</v>
      </c>
      <c r="L36" s="22">
        <v>215</v>
      </c>
      <c r="M36" s="32">
        <v>215</v>
      </c>
      <c r="N36" s="32">
        <v>215</v>
      </c>
    </row>
    <row r="37" spans="1:14" ht="15.75" customHeight="1">
      <c r="A37" s="85"/>
      <c r="B37" s="87"/>
      <c r="C37" s="76"/>
      <c r="D37" s="11">
        <v>974</v>
      </c>
      <c r="E37" s="17" t="s">
        <v>24</v>
      </c>
      <c r="F37" s="12" t="s">
        <v>20</v>
      </c>
      <c r="G37" s="11">
        <v>2</v>
      </c>
      <c r="H37" s="11">
        <v>2985</v>
      </c>
      <c r="I37" s="11">
        <v>611</v>
      </c>
      <c r="J37" s="22">
        <v>70935</v>
      </c>
      <c r="K37" s="22">
        <v>70935</v>
      </c>
      <c r="L37" s="22">
        <v>70935</v>
      </c>
      <c r="M37" s="32">
        <v>70935</v>
      </c>
      <c r="N37" s="32">
        <v>70935</v>
      </c>
    </row>
    <row r="38" spans="1:14" ht="15.75" customHeight="1">
      <c r="A38" s="85"/>
      <c r="B38" s="87"/>
      <c r="C38" s="76"/>
      <c r="D38" s="11">
        <v>974</v>
      </c>
      <c r="E38" s="17" t="s">
        <v>24</v>
      </c>
      <c r="F38" s="12" t="s">
        <v>20</v>
      </c>
      <c r="G38" s="11">
        <v>2</v>
      </c>
      <c r="H38" s="11">
        <v>2985</v>
      </c>
      <c r="I38" s="11">
        <v>612</v>
      </c>
      <c r="J38" s="22">
        <v>0</v>
      </c>
      <c r="K38" s="22">
        <v>0</v>
      </c>
      <c r="L38" s="22">
        <v>0</v>
      </c>
      <c r="M38" s="32">
        <f>M64+M66</f>
        <v>20706</v>
      </c>
      <c r="N38" s="32">
        <f>N64+N66</f>
        <v>20706</v>
      </c>
    </row>
    <row r="39" spans="1:14" ht="15.75" customHeight="1">
      <c r="A39" s="85"/>
      <c r="B39" s="87"/>
      <c r="C39" s="76"/>
      <c r="D39" s="11">
        <v>974</v>
      </c>
      <c r="E39" s="17" t="s">
        <v>24</v>
      </c>
      <c r="F39" s="12" t="s">
        <v>20</v>
      </c>
      <c r="G39" s="11">
        <v>2</v>
      </c>
      <c r="H39" s="11">
        <v>2985</v>
      </c>
      <c r="I39" s="11">
        <v>621</v>
      </c>
      <c r="J39" s="22">
        <v>6611</v>
      </c>
      <c r="K39" s="22">
        <v>6611</v>
      </c>
      <c r="L39" s="22">
        <v>6611</v>
      </c>
      <c r="M39" s="32">
        <v>6611</v>
      </c>
      <c r="N39" s="32">
        <v>6611</v>
      </c>
    </row>
    <row r="40" spans="1:14" ht="15.75" customHeight="1">
      <c r="A40" s="85"/>
      <c r="B40" s="87"/>
      <c r="C40" s="76"/>
      <c r="D40" s="11">
        <v>974</v>
      </c>
      <c r="E40" s="17" t="s">
        <v>24</v>
      </c>
      <c r="F40" s="12" t="s">
        <v>20</v>
      </c>
      <c r="G40" s="11">
        <v>2</v>
      </c>
      <c r="H40" s="11">
        <v>2985</v>
      </c>
      <c r="I40" s="11">
        <v>622</v>
      </c>
      <c r="J40" s="22">
        <v>0</v>
      </c>
      <c r="K40" s="22">
        <v>0</v>
      </c>
      <c r="L40" s="22">
        <v>0</v>
      </c>
      <c r="M40" s="52">
        <v>891</v>
      </c>
      <c r="N40" s="52">
        <v>891</v>
      </c>
    </row>
    <row r="41" spans="1:14" ht="15.75" customHeight="1">
      <c r="A41" s="85"/>
      <c r="B41" s="87"/>
      <c r="C41" s="76"/>
      <c r="D41" s="11">
        <v>974</v>
      </c>
      <c r="E41" s="17" t="s">
        <v>24</v>
      </c>
      <c r="F41" s="12" t="s">
        <v>20</v>
      </c>
      <c r="G41" s="11">
        <v>2</v>
      </c>
      <c r="H41" s="11">
        <v>2985</v>
      </c>
      <c r="I41" s="11">
        <v>851</v>
      </c>
      <c r="J41" s="22">
        <v>115</v>
      </c>
      <c r="K41" s="22">
        <v>115</v>
      </c>
      <c r="L41" s="22">
        <v>115</v>
      </c>
      <c r="M41" s="32">
        <v>115</v>
      </c>
      <c r="N41" s="32">
        <v>115</v>
      </c>
    </row>
    <row r="42" spans="1:14" ht="15.75" customHeight="1">
      <c r="A42" s="85"/>
      <c r="B42" s="87"/>
      <c r="C42" s="76"/>
      <c r="D42" s="11">
        <v>974</v>
      </c>
      <c r="E42" s="17" t="s">
        <v>24</v>
      </c>
      <c r="F42" s="12" t="s">
        <v>20</v>
      </c>
      <c r="G42" s="11">
        <v>2</v>
      </c>
      <c r="H42" s="11">
        <v>7009</v>
      </c>
      <c r="I42" s="11">
        <v>111</v>
      </c>
      <c r="J42" s="22">
        <v>8980</v>
      </c>
      <c r="K42" s="22">
        <v>8980</v>
      </c>
      <c r="L42" s="22">
        <v>8980</v>
      </c>
      <c r="M42" s="32">
        <v>8980</v>
      </c>
      <c r="N42" s="32">
        <v>8980</v>
      </c>
    </row>
    <row r="43" spans="1:14" ht="15.75" customHeight="1">
      <c r="A43" s="85"/>
      <c r="B43" s="87"/>
      <c r="C43" s="76"/>
      <c r="D43" s="11">
        <v>974</v>
      </c>
      <c r="E43" s="17" t="s">
        <v>24</v>
      </c>
      <c r="F43" s="12" t="s">
        <v>20</v>
      </c>
      <c r="G43" s="11">
        <v>2</v>
      </c>
      <c r="H43" s="11">
        <v>7009</v>
      </c>
      <c r="I43" s="11">
        <v>611</v>
      </c>
      <c r="J43" s="22">
        <v>496149</v>
      </c>
      <c r="K43" s="22">
        <v>460856</v>
      </c>
      <c r="L43" s="22">
        <v>465900</v>
      </c>
      <c r="M43" s="32">
        <v>465900</v>
      </c>
      <c r="N43" s="32">
        <v>465900</v>
      </c>
    </row>
    <row r="44" spans="1:14" ht="15.75" customHeight="1">
      <c r="A44" s="85"/>
      <c r="B44" s="87"/>
      <c r="C44" s="76"/>
      <c r="D44" s="11">
        <v>974</v>
      </c>
      <c r="E44" s="17" t="s">
        <v>24</v>
      </c>
      <c r="F44" s="12" t="s">
        <v>20</v>
      </c>
      <c r="G44" s="11">
        <v>2</v>
      </c>
      <c r="H44" s="11">
        <v>7009</v>
      </c>
      <c r="I44" s="11">
        <v>621</v>
      </c>
      <c r="J44" s="22">
        <v>46401</v>
      </c>
      <c r="K44" s="22">
        <v>43087</v>
      </c>
      <c r="L44" s="22">
        <v>43558</v>
      </c>
      <c r="M44" s="32">
        <v>43558</v>
      </c>
      <c r="N44" s="32">
        <v>43558</v>
      </c>
    </row>
    <row r="45" spans="1:14" ht="15.75" customHeight="1">
      <c r="A45" s="85"/>
      <c r="B45" s="87"/>
      <c r="C45" s="76"/>
      <c r="D45" s="11">
        <v>974</v>
      </c>
      <c r="E45" s="17" t="s">
        <v>24</v>
      </c>
      <c r="F45" s="12" t="s">
        <v>20</v>
      </c>
      <c r="G45" s="11">
        <v>2</v>
      </c>
      <c r="H45" s="11">
        <v>7010</v>
      </c>
      <c r="I45" s="11">
        <v>321</v>
      </c>
      <c r="J45" s="22">
        <v>1184</v>
      </c>
      <c r="K45" s="22">
        <v>1015</v>
      </c>
      <c r="L45" s="22">
        <v>1040</v>
      </c>
      <c r="M45" s="32">
        <v>1624</v>
      </c>
      <c r="N45" s="32">
        <v>1624</v>
      </c>
    </row>
    <row r="46" spans="1:14" ht="15.75" customHeight="1">
      <c r="A46" s="85"/>
      <c r="B46" s="87"/>
      <c r="C46" s="76"/>
      <c r="D46" s="11">
        <v>974</v>
      </c>
      <c r="E46" s="17" t="s">
        <v>24</v>
      </c>
      <c r="F46" s="12" t="s">
        <v>20</v>
      </c>
      <c r="G46" s="11">
        <v>2</v>
      </c>
      <c r="H46" s="11">
        <v>7011</v>
      </c>
      <c r="I46" s="11">
        <v>611</v>
      </c>
      <c r="J46" s="22">
        <v>5467</v>
      </c>
      <c r="K46" s="22">
        <v>5084</v>
      </c>
      <c r="L46" s="22">
        <v>5139</v>
      </c>
      <c r="M46" s="32">
        <v>5139</v>
      </c>
      <c r="N46" s="32">
        <v>5139</v>
      </c>
    </row>
    <row r="47" spans="1:14" ht="15.75" customHeight="1">
      <c r="A47" s="85"/>
      <c r="B47" s="87"/>
      <c r="C47" s="76"/>
      <c r="D47" s="11">
        <v>974</v>
      </c>
      <c r="E47" s="17" t="s">
        <v>24</v>
      </c>
      <c r="F47" s="12" t="s">
        <v>20</v>
      </c>
      <c r="G47" s="11">
        <v>2</v>
      </c>
      <c r="H47" s="11">
        <v>7011</v>
      </c>
      <c r="I47" s="11">
        <v>621</v>
      </c>
      <c r="J47" s="22">
        <v>585</v>
      </c>
      <c r="K47" s="22">
        <v>544</v>
      </c>
      <c r="L47" s="22">
        <v>550</v>
      </c>
      <c r="M47" s="32">
        <v>550</v>
      </c>
      <c r="N47" s="32">
        <v>550</v>
      </c>
    </row>
    <row r="48" spans="1:14" ht="15.75" customHeight="1">
      <c r="A48" s="85"/>
      <c r="B48" s="87"/>
      <c r="C48" s="76"/>
      <c r="D48" s="11">
        <v>974</v>
      </c>
      <c r="E48" s="17" t="s">
        <v>24</v>
      </c>
      <c r="F48" s="12" t="s">
        <v>20</v>
      </c>
      <c r="G48" s="11">
        <v>2</v>
      </c>
      <c r="H48" s="11">
        <v>7019</v>
      </c>
      <c r="I48" s="11">
        <v>611</v>
      </c>
      <c r="J48" s="22">
        <v>6504</v>
      </c>
      <c r="K48" s="22">
        <v>6049</v>
      </c>
      <c r="L48" s="22">
        <v>6114</v>
      </c>
      <c r="M48" s="32">
        <v>6114</v>
      </c>
      <c r="N48" s="32">
        <v>6114</v>
      </c>
    </row>
    <row r="49" spans="1:14" ht="16.5" customHeight="1">
      <c r="A49" s="80" t="s">
        <v>36</v>
      </c>
      <c r="B49" s="80" t="s">
        <v>15</v>
      </c>
      <c r="C49" s="75" t="s">
        <v>64</v>
      </c>
      <c r="D49" s="11"/>
      <c r="E49" s="11"/>
      <c r="F49" s="11"/>
      <c r="G49" s="11"/>
      <c r="H49" s="11"/>
      <c r="I49" s="11"/>
      <c r="J49" s="50">
        <f>J50+J51+J53+J55+J56+J57+J58+J59+J60+J61+J62+J52+J54</f>
        <v>643777</v>
      </c>
      <c r="K49" s="50">
        <f>K50+K51+K53+K55+K56+K57+K58+K59+K60+K61+K62+K52+K54</f>
        <v>604122</v>
      </c>
      <c r="L49" s="50">
        <f>L50+L51+L53+L55+L56+L57+L58+L59+L60+L61+L62+L52+L54</f>
        <v>609788</v>
      </c>
      <c r="M49" s="50">
        <f>M50+M51+M53+M55+M56+M57+M58+M59+M60+M61+M62+M52+M54</f>
        <v>610372</v>
      </c>
      <c r="N49" s="50">
        <f>N50+N51+N53+N55+N56+N57+N58+N59+N60+N61+N62+N52+N54</f>
        <v>610372</v>
      </c>
    </row>
    <row r="50" spans="1:14" ht="16.5" customHeight="1">
      <c r="A50" s="80"/>
      <c r="B50" s="80"/>
      <c r="C50" s="76"/>
      <c r="D50" s="11">
        <v>974</v>
      </c>
      <c r="E50" s="17" t="s">
        <v>24</v>
      </c>
      <c r="F50" s="12" t="s">
        <v>20</v>
      </c>
      <c r="G50" s="11">
        <v>2</v>
      </c>
      <c r="H50" s="11">
        <v>2985</v>
      </c>
      <c r="I50" s="11">
        <v>242</v>
      </c>
      <c r="J50" s="22">
        <v>30</v>
      </c>
      <c r="K50" s="22">
        <v>30</v>
      </c>
      <c r="L50" s="22">
        <v>30</v>
      </c>
      <c r="M50" s="32">
        <v>30</v>
      </c>
      <c r="N50" s="32">
        <v>30</v>
      </c>
    </row>
    <row r="51" spans="1:14" ht="16.5" customHeight="1">
      <c r="A51" s="80"/>
      <c r="B51" s="80"/>
      <c r="C51" s="76"/>
      <c r="D51" s="11">
        <v>974</v>
      </c>
      <c r="E51" s="17" t="s">
        <v>24</v>
      </c>
      <c r="F51" s="12" t="s">
        <v>20</v>
      </c>
      <c r="G51" s="11">
        <v>2</v>
      </c>
      <c r="H51" s="11">
        <v>2985</v>
      </c>
      <c r="I51" s="11">
        <v>244</v>
      </c>
      <c r="J51" s="22">
        <v>601</v>
      </c>
      <c r="K51" s="22">
        <v>601</v>
      </c>
      <c r="L51" s="22">
        <v>601</v>
      </c>
      <c r="M51" s="32">
        <v>601</v>
      </c>
      <c r="N51" s="32">
        <v>601</v>
      </c>
    </row>
    <row r="52" spans="1:14" ht="16.5" customHeight="1">
      <c r="A52" s="80"/>
      <c r="B52" s="80"/>
      <c r="C52" s="76"/>
      <c r="D52" s="11">
        <v>974</v>
      </c>
      <c r="E52" s="17" t="s">
        <v>24</v>
      </c>
      <c r="F52" s="12" t="s">
        <v>20</v>
      </c>
      <c r="G52" s="11">
        <v>2</v>
      </c>
      <c r="H52" s="11">
        <v>2985</v>
      </c>
      <c r="I52" s="11">
        <v>321</v>
      </c>
      <c r="J52" s="22">
        <v>215</v>
      </c>
      <c r="K52" s="22">
        <v>215</v>
      </c>
      <c r="L52" s="22">
        <v>215</v>
      </c>
      <c r="M52" s="32">
        <v>215</v>
      </c>
      <c r="N52" s="32">
        <v>215</v>
      </c>
    </row>
    <row r="53" spans="1:14" ht="16.5" customHeight="1">
      <c r="A53" s="80"/>
      <c r="B53" s="80"/>
      <c r="C53" s="76"/>
      <c r="D53" s="11">
        <v>974</v>
      </c>
      <c r="E53" s="17" t="s">
        <v>24</v>
      </c>
      <c r="F53" s="12" t="s">
        <v>20</v>
      </c>
      <c r="G53" s="11">
        <v>2</v>
      </c>
      <c r="H53" s="11">
        <v>2985</v>
      </c>
      <c r="I53" s="11">
        <v>611</v>
      </c>
      <c r="J53" s="22">
        <v>70935</v>
      </c>
      <c r="K53" s="22">
        <v>70935</v>
      </c>
      <c r="L53" s="22">
        <v>70935</v>
      </c>
      <c r="M53" s="32">
        <v>70935</v>
      </c>
      <c r="N53" s="32">
        <v>70935</v>
      </c>
    </row>
    <row r="54" spans="1:14" ht="16.5" customHeight="1">
      <c r="A54" s="80"/>
      <c r="B54" s="80"/>
      <c r="C54" s="76"/>
      <c r="D54" s="11">
        <v>974</v>
      </c>
      <c r="E54" s="17" t="s">
        <v>24</v>
      </c>
      <c r="F54" s="12" t="s">
        <v>20</v>
      </c>
      <c r="G54" s="11">
        <v>2</v>
      </c>
      <c r="H54" s="11">
        <v>2985</v>
      </c>
      <c r="I54" s="11">
        <v>621</v>
      </c>
      <c r="J54" s="22">
        <v>6611</v>
      </c>
      <c r="K54" s="22">
        <v>6611</v>
      </c>
      <c r="L54" s="22">
        <v>6611</v>
      </c>
      <c r="M54" s="32">
        <v>6611</v>
      </c>
      <c r="N54" s="32">
        <v>6611</v>
      </c>
    </row>
    <row r="55" spans="1:14" ht="16.5" customHeight="1">
      <c r="A55" s="80"/>
      <c r="B55" s="80"/>
      <c r="C55" s="76"/>
      <c r="D55" s="11">
        <v>974</v>
      </c>
      <c r="E55" s="17" t="s">
        <v>24</v>
      </c>
      <c r="F55" s="12" t="s">
        <v>20</v>
      </c>
      <c r="G55" s="11">
        <v>2</v>
      </c>
      <c r="H55" s="11">
        <v>2985</v>
      </c>
      <c r="I55" s="11">
        <v>851</v>
      </c>
      <c r="J55" s="22">
        <v>115</v>
      </c>
      <c r="K55" s="22">
        <v>115</v>
      </c>
      <c r="L55" s="22">
        <v>115</v>
      </c>
      <c r="M55" s="32">
        <v>115</v>
      </c>
      <c r="N55" s="32">
        <v>115</v>
      </c>
    </row>
    <row r="56" spans="1:14" ht="16.5" customHeight="1">
      <c r="A56" s="80"/>
      <c r="B56" s="80"/>
      <c r="C56" s="76"/>
      <c r="D56" s="11">
        <v>974</v>
      </c>
      <c r="E56" s="17" t="s">
        <v>24</v>
      </c>
      <c r="F56" s="12" t="s">
        <v>20</v>
      </c>
      <c r="G56" s="11">
        <v>2</v>
      </c>
      <c r="H56" s="11">
        <v>7009</v>
      </c>
      <c r="I56" s="11">
        <v>111</v>
      </c>
      <c r="J56" s="22">
        <v>8980</v>
      </c>
      <c r="K56" s="22">
        <v>8980</v>
      </c>
      <c r="L56" s="22">
        <v>8980</v>
      </c>
      <c r="M56" s="32">
        <v>8980</v>
      </c>
      <c r="N56" s="32">
        <v>8980</v>
      </c>
    </row>
    <row r="57" spans="1:14" ht="16.5" customHeight="1">
      <c r="A57" s="80"/>
      <c r="B57" s="80"/>
      <c r="C57" s="76"/>
      <c r="D57" s="11">
        <v>974</v>
      </c>
      <c r="E57" s="17" t="s">
        <v>24</v>
      </c>
      <c r="F57" s="12" t="s">
        <v>20</v>
      </c>
      <c r="G57" s="11">
        <v>2</v>
      </c>
      <c r="H57" s="11">
        <v>7009</v>
      </c>
      <c r="I57" s="11">
        <v>611</v>
      </c>
      <c r="J57" s="22">
        <v>496149</v>
      </c>
      <c r="K57" s="22">
        <v>460856</v>
      </c>
      <c r="L57" s="22">
        <v>465900</v>
      </c>
      <c r="M57" s="32">
        <v>465900</v>
      </c>
      <c r="N57" s="32">
        <v>465900</v>
      </c>
    </row>
    <row r="58" spans="1:14" ht="16.5" customHeight="1">
      <c r="A58" s="80"/>
      <c r="B58" s="80"/>
      <c r="C58" s="76"/>
      <c r="D58" s="11">
        <v>974</v>
      </c>
      <c r="E58" s="17" t="s">
        <v>24</v>
      </c>
      <c r="F58" s="12" t="s">
        <v>20</v>
      </c>
      <c r="G58" s="11">
        <v>2</v>
      </c>
      <c r="H58" s="11">
        <v>7009</v>
      </c>
      <c r="I58" s="11">
        <v>621</v>
      </c>
      <c r="J58" s="22">
        <v>46401</v>
      </c>
      <c r="K58" s="22">
        <v>43087</v>
      </c>
      <c r="L58" s="22">
        <v>43558</v>
      </c>
      <c r="M58" s="32">
        <v>43558</v>
      </c>
      <c r="N58" s="32">
        <v>43558</v>
      </c>
    </row>
    <row r="59" spans="1:14" ht="16.5" customHeight="1">
      <c r="A59" s="80"/>
      <c r="B59" s="80"/>
      <c r="C59" s="76"/>
      <c r="D59" s="11">
        <v>974</v>
      </c>
      <c r="E59" s="17" t="s">
        <v>24</v>
      </c>
      <c r="F59" s="12" t="s">
        <v>20</v>
      </c>
      <c r="G59" s="11">
        <v>2</v>
      </c>
      <c r="H59" s="11">
        <v>7010</v>
      </c>
      <c r="I59" s="11">
        <v>321</v>
      </c>
      <c r="J59" s="22">
        <v>1184</v>
      </c>
      <c r="K59" s="22">
        <v>1015</v>
      </c>
      <c r="L59" s="22">
        <v>1040</v>
      </c>
      <c r="M59" s="32">
        <v>1624</v>
      </c>
      <c r="N59" s="32">
        <v>1624</v>
      </c>
    </row>
    <row r="60" spans="1:14" ht="16.5" customHeight="1">
      <c r="A60" s="80"/>
      <c r="B60" s="80"/>
      <c r="C60" s="76"/>
      <c r="D60" s="11">
        <v>974</v>
      </c>
      <c r="E60" s="17" t="s">
        <v>24</v>
      </c>
      <c r="F60" s="12" t="s">
        <v>20</v>
      </c>
      <c r="G60" s="11">
        <v>2</v>
      </c>
      <c r="H60" s="11">
        <v>7011</v>
      </c>
      <c r="I60" s="11">
        <v>611</v>
      </c>
      <c r="J60" s="22">
        <v>5467</v>
      </c>
      <c r="K60" s="22">
        <v>5084</v>
      </c>
      <c r="L60" s="22">
        <v>5139</v>
      </c>
      <c r="M60" s="32">
        <v>5139</v>
      </c>
      <c r="N60" s="32">
        <v>5139</v>
      </c>
    </row>
    <row r="61" spans="1:14" ht="16.5" customHeight="1">
      <c r="A61" s="80"/>
      <c r="B61" s="80"/>
      <c r="C61" s="76"/>
      <c r="D61" s="11">
        <v>974</v>
      </c>
      <c r="E61" s="17" t="s">
        <v>24</v>
      </c>
      <c r="F61" s="12" t="s">
        <v>20</v>
      </c>
      <c r="G61" s="11">
        <v>2</v>
      </c>
      <c r="H61" s="11">
        <v>7011</v>
      </c>
      <c r="I61" s="11">
        <v>621</v>
      </c>
      <c r="J61" s="22">
        <v>585</v>
      </c>
      <c r="K61" s="22">
        <v>544</v>
      </c>
      <c r="L61" s="22">
        <v>550</v>
      </c>
      <c r="M61" s="32">
        <v>550</v>
      </c>
      <c r="N61" s="32">
        <v>550</v>
      </c>
    </row>
    <row r="62" spans="1:14" ht="16.5" customHeight="1">
      <c r="A62" s="80"/>
      <c r="B62" s="80"/>
      <c r="C62" s="76"/>
      <c r="D62" s="11">
        <v>974</v>
      </c>
      <c r="E62" s="17" t="s">
        <v>24</v>
      </c>
      <c r="F62" s="12" t="s">
        <v>20</v>
      </c>
      <c r="G62" s="11">
        <v>2</v>
      </c>
      <c r="H62" s="11">
        <v>7019</v>
      </c>
      <c r="I62" s="11">
        <v>611</v>
      </c>
      <c r="J62" s="22">
        <v>6504</v>
      </c>
      <c r="K62" s="22">
        <v>6049</v>
      </c>
      <c r="L62" s="22">
        <v>6114</v>
      </c>
      <c r="M62" s="32">
        <v>6114</v>
      </c>
      <c r="N62" s="32">
        <v>6114</v>
      </c>
    </row>
    <row r="63" spans="1:14" ht="16.5" customHeight="1">
      <c r="A63" s="80" t="s">
        <v>37</v>
      </c>
      <c r="B63" s="78" t="s">
        <v>16</v>
      </c>
      <c r="C63" s="75" t="s">
        <v>65</v>
      </c>
      <c r="D63" s="11"/>
      <c r="E63" s="17"/>
      <c r="F63" s="12"/>
      <c r="G63" s="11"/>
      <c r="H63" s="11"/>
      <c r="I63" s="11"/>
      <c r="J63" s="51">
        <f>J64+J65</f>
        <v>0</v>
      </c>
      <c r="K63" s="51">
        <f>K64+K65</f>
        <v>0</v>
      </c>
      <c r="L63" s="51">
        <f>L64+L65</f>
        <v>0</v>
      </c>
      <c r="M63" s="32">
        <v>8647</v>
      </c>
      <c r="N63" s="32">
        <v>8647</v>
      </c>
    </row>
    <row r="64" spans="1:14" ht="17.25" customHeight="1">
      <c r="A64" s="80"/>
      <c r="B64" s="78"/>
      <c r="C64" s="76"/>
      <c r="D64" s="14">
        <v>974</v>
      </c>
      <c r="E64" s="15" t="s">
        <v>24</v>
      </c>
      <c r="F64" s="16" t="s">
        <v>20</v>
      </c>
      <c r="G64" s="14">
        <v>2</v>
      </c>
      <c r="H64" s="14">
        <v>2985</v>
      </c>
      <c r="I64" s="14">
        <v>612</v>
      </c>
      <c r="J64" s="51">
        <v>0</v>
      </c>
      <c r="K64" s="51">
        <v>0</v>
      </c>
      <c r="L64" s="51">
        <v>0</v>
      </c>
      <c r="M64" s="32">
        <v>7756</v>
      </c>
      <c r="N64" s="32">
        <v>7756</v>
      </c>
    </row>
    <row r="65" spans="1:14" ht="32.25" customHeight="1">
      <c r="A65" s="80"/>
      <c r="B65" s="79"/>
      <c r="C65" s="77"/>
      <c r="D65" s="11">
        <v>974</v>
      </c>
      <c r="E65" s="17" t="s">
        <v>24</v>
      </c>
      <c r="F65" s="12" t="s">
        <v>20</v>
      </c>
      <c r="G65" s="11">
        <v>2</v>
      </c>
      <c r="H65" s="11">
        <v>2985</v>
      </c>
      <c r="I65" s="11">
        <v>622</v>
      </c>
      <c r="J65" s="52">
        <v>0</v>
      </c>
      <c r="K65" s="52">
        <v>0</v>
      </c>
      <c r="L65" s="52">
        <v>0</v>
      </c>
      <c r="M65" s="52">
        <v>891</v>
      </c>
      <c r="N65" s="52">
        <v>891</v>
      </c>
    </row>
    <row r="66" spans="1:14" ht="63">
      <c r="A66" s="7" t="s">
        <v>38</v>
      </c>
      <c r="B66" s="7" t="s">
        <v>17</v>
      </c>
      <c r="C66" s="3" t="s">
        <v>66</v>
      </c>
      <c r="D66" s="11">
        <v>974</v>
      </c>
      <c r="E66" s="12" t="s">
        <v>24</v>
      </c>
      <c r="F66" s="17" t="s">
        <v>20</v>
      </c>
      <c r="G66" s="17" t="s">
        <v>25</v>
      </c>
      <c r="H66" s="11">
        <v>2985</v>
      </c>
      <c r="I66" s="11">
        <v>612</v>
      </c>
      <c r="J66" s="49">
        <v>0</v>
      </c>
      <c r="K66" s="49">
        <v>0</v>
      </c>
      <c r="L66" s="49">
        <v>0</v>
      </c>
      <c r="M66" s="32">
        <v>12950</v>
      </c>
      <c r="N66" s="32">
        <v>12950</v>
      </c>
    </row>
    <row r="67" spans="1:14" ht="19.5" customHeight="1">
      <c r="A67" s="85" t="s">
        <v>27</v>
      </c>
      <c r="B67" s="86" t="s">
        <v>26</v>
      </c>
      <c r="C67" s="75" t="s">
        <v>63</v>
      </c>
      <c r="D67" s="11"/>
      <c r="E67" s="18"/>
      <c r="F67" s="18"/>
      <c r="G67" s="11"/>
      <c r="H67" s="11"/>
      <c r="I67" s="11"/>
      <c r="J67" s="50">
        <f>J68+J73</f>
        <v>21457</v>
      </c>
      <c r="K67" s="50">
        <f>K68+K73</f>
        <v>21457</v>
      </c>
      <c r="L67" s="50">
        <f>L68+L73</f>
        <v>21457</v>
      </c>
      <c r="M67" s="50">
        <f>M68+M73+M72</f>
        <v>34116</v>
      </c>
      <c r="N67" s="50">
        <f>N68+N73+N72</f>
        <v>34286</v>
      </c>
    </row>
    <row r="68" spans="1:14" ht="18" customHeight="1">
      <c r="A68" s="85"/>
      <c r="B68" s="87"/>
      <c r="C68" s="59"/>
      <c r="D68" s="68">
        <v>974</v>
      </c>
      <c r="E68" s="81" t="s">
        <v>24</v>
      </c>
      <c r="F68" s="83" t="s">
        <v>20</v>
      </c>
      <c r="G68" s="68">
        <v>3</v>
      </c>
      <c r="H68" s="68">
        <v>2987</v>
      </c>
      <c r="I68" s="68">
        <v>611</v>
      </c>
      <c r="J68" s="65">
        <v>20652</v>
      </c>
      <c r="K68" s="65">
        <v>20652</v>
      </c>
      <c r="L68" s="65">
        <v>20652</v>
      </c>
      <c r="M68" s="65">
        <f>M74</f>
        <v>32299</v>
      </c>
      <c r="N68" s="65">
        <f>N74</f>
        <v>32299</v>
      </c>
    </row>
    <row r="69" spans="1:14" ht="19.5" customHeight="1" hidden="1">
      <c r="A69" s="85"/>
      <c r="B69" s="87"/>
      <c r="C69" s="59"/>
      <c r="D69" s="69"/>
      <c r="E69" s="82"/>
      <c r="F69" s="84"/>
      <c r="G69" s="69"/>
      <c r="H69" s="69"/>
      <c r="I69" s="69"/>
      <c r="J69" s="66"/>
      <c r="K69" s="66"/>
      <c r="L69" s="66"/>
      <c r="M69" s="66"/>
      <c r="N69" s="66"/>
    </row>
    <row r="70" spans="1:14" ht="19.5" customHeight="1" hidden="1">
      <c r="A70" s="85"/>
      <c r="B70" s="87"/>
      <c r="C70" s="59"/>
      <c r="D70" s="69"/>
      <c r="E70" s="82"/>
      <c r="F70" s="84"/>
      <c r="G70" s="69"/>
      <c r="H70" s="69"/>
      <c r="I70" s="69"/>
      <c r="J70" s="66"/>
      <c r="K70" s="66"/>
      <c r="L70" s="66"/>
      <c r="M70" s="66"/>
      <c r="N70" s="66"/>
    </row>
    <row r="71" spans="1:14" ht="19.5" customHeight="1" hidden="1">
      <c r="A71" s="85"/>
      <c r="B71" s="87"/>
      <c r="C71" s="59"/>
      <c r="D71" s="69"/>
      <c r="E71" s="82"/>
      <c r="F71" s="84"/>
      <c r="G71" s="69"/>
      <c r="H71" s="69"/>
      <c r="I71" s="69"/>
      <c r="J71" s="66"/>
      <c r="K71" s="66"/>
      <c r="L71" s="66"/>
      <c r="M71" s="66"/>
      <c r="N71" s="66"/>
    </row>
    <row r="72" spans="1:14" ht="19.5" customHeight="1">
      <c r="A72" s="85"/>
      <c r="B72" s="87"/>
      <c r="C72" s="59"/>
      <c r="D72" s="11">
        <v>974</v>
      </c>
      <c r="E72" s="12" t="s">
        <v>24</v>
      </c>
      <c r="F72" s="12" t="s">
        <v>20</v>
      </c>
      <c r="G72" s="11">
        <v>3</v>
      </c>
      <c r="H72" s="11">
        <v>2987</v>
      </c>
      <c r="I72" s="11">
        <v>612</v>
      </c>
      <c r="J72" s="32">
        <v>0</v>
      </c>
      <c r="K72" s="32">
        <v>0</v>
      </c>
      <c r="L72" s="32">
        <v>0</v>
      </c>
      <c r="M72" s="46">
        <f>M84</f>
        <v>810</v>
      </c>
      <c r="N72" s="46">
        <f>N84</f>
        <v>980</v>
      </c>
    </row>
    <row r="73" spans="1:14" ht="21" customHeight="1">
      <c r="A73" s="85"/>
      <c r="B73" s="87"/>
      <c r="C73" s="59"/>
      <c r="D73" s="36">
        <v>974</v>
      </c>
      <c r="E73" s="37" t="s">
        <v>31</v>
      </c>
      <c r="F73" s="37" t="s">
        <v>20</v>
      </c>
      <c r="G73" s="36">
        <v>3</v>
      </c>
      <c r="H73" s="36">
        <v>4902</v>
      </c>
      <c r="I73" s="36">
        <v>244</v>
      </c>
      <c r="J73" s="38">
        <v>805</v>
      </c>
      <c r="K73" s="38">
        <v>805</v>
      </c>
      <c r="L73" s="38">
        <v>805</v>
      </c>
      <c r="M73" s="53">
        <f>M85</f>
        <v>1007</v>
      </c>
      <c r="N73" s="53">
        <f>N85</f>
        <v>1007</v>
      </c>
    </row>
    <row r="74" spans="1:14" ht="15" customHeight="1">
      <c r="A74" s="80" t="s">
        <v>39</v>
      </c>
      <c r="B74" s="80" t="s">
        <v>28</v>
      </c>
      <c r="C74" s="75" t="s">
        <v>67</v>
      </c>
      <c r="D74" s="68">
        <v>974</v>
      </c>
      <c r="E74" s="81" t="s">
        <v>24</v>
      </c>
      <c r="F74" s="83" t="s">
        <v>20</v>
      </c>
      <c r="G74" s="68">
        <v>3</v>
      </c>
      <c r="H74" s="68">
        <v>2987</v>
      </c>
      <c r="I74" s="68">
        <v>611</v>
      </c>
      <c r="J74" s="65">
        <v>20652</v>
      </c>
      <c r="K74" s="65">
        <v>20652</v>
      </c>
      <c r="L74" s="65">
        <v>20652</v>
      </c>
      <c r="M74" s="65">
        <v>32299</v>
      </c>
      <c r="N74" s="65">
        <v>32299</v>
      </c>
    </row>
    <row r="75" spans="1:14" ht="15" customHeight="1">
      <c r="A75" s="80"/>
      <c r="B75" s="80"/>
      <c r="C75" s="59"/>
      <c r="D75" s="69"/>
      <c r="E75" s="82"/>
      <c r="F75" s="84"/>
      <c r="G75" s="69"/>
      <c r="H75" s="69"/>
      <c r="I75" s="69"/>
      <c r="J75" s="66"/>
      <c r="K75" s="66"/>
      <c r="L75" s="66"/>
      <c r="M75" s="66"/>
      <c r="N75" s="66"/>
    </row>
    <row r="76" spans="1:14" ht="18" customHeight="1">
      <c r="A76" s="80"/>
      <c r="B76" s="80"/>
      <c r="C76" s="59"/>
      <c r="D76" s="69"/>
      <c r="E76" s="82"/>
      <c r="F76" s="84"/>
      <c r="G76" s="69"/>
      <c r="H76" s="69"/>
      <c r="I76" s="69"/>
      <c r="J76" s="66"/>
      <c r="K76" s="66"/>
      <c r="L76" s="66"/>
      <c r="M76" s="66"/>
      <c r="N76" s="66"/>
    </row>
    <row r="77" spans="1:14" ht="32.25" customHeight="1">
      <c r="A77" s="80"/>
      <c r="B77" s="80"/>
      <c r="C77" s="59"/>
      <c r="D77" s="70"/>
      <c r="E77" s="82"/>
      <c r="F77" s="84"/>
      <c r="G77" s="70"/>
      <c r="H77" s="70"/>
      <c r="I77" s="70"/>
      <c r="J77" s="66"/>
      <c r="K77" s="66"/>
      <c r="L77" s="66"/>
      <c r="M77" s="67"/>
      <c r="N77" s="67"/>
    </row>
    <row r="78" spans="1:14" ht="15" customHeight="1" hidden="1">
      <c r="A78" s="19"/>
      <c r="B78" s="80"/>
      <c r="C78" s="59"/>
      <c r="D78" s="11"/>
      <c r="E78" s="18"/>
      <c r="F78" s="18"/>
      <c r="G78" s="11"/>
      <c r="H78" s="11"/>
      <c r="I78" s="11"/>
      <c r="J78" s="22"/>
      <c r="K78" s="22"/>
      <c r="L78" s="22"/>
      <c r="M78" s="32"/>
      <c r="N78" s="32"/>
    </row>
    <row r="79" spans="1:14" ht="15" customHeight="1" hidden="1">
      <c r="A79" s="19"/>
      <c r="B79" s="80"/>
      <c r="C79" s="59"/>
      <c r="D79" s="11"/>
      <c r="E79" s="18"/>
      <c r="F79" s="18"/>
      <c r="G79" s="11"/>
      <c r="H79" s="11"/>
      <c r="I79" s="11"/>
      <c r="J79" s="22"/>
      <c r="K79" s="22"/>
      <c r="L79" s="22"/>
      <c r="M79" s="32"/>
      <c r="N79" s="32"/>
    </row>
    <row r="80" spans="1:14" ht="15" customHeight="1" hidden="1">
      <c r="A80" s="19"/>
      <c r="B80" s="80"/>
      <c r="C80" s="59"/>
      <c r="D80" s="11"/>
      <c r="E80" s="18"/>
      <c r="F80" s="18"/>
      <c r="G80" s="11"/>
      <c r="H80" s="11"/>
      <c r="I80" s="11"/>
      <c r="J80" s="22"/>
      <c r="K80" s="22"/>
      <c r="L80" s="22"/>
      <c r="M80" s="32"/>
      <c r="N80" s="32"/>
    </row>
    <row r="81" spans="1:14" ht="15" customHeight="1" hidden="1">
      <c r="A81" s="19"/>
      <c r="B81" s="80"/>
      <c r="C81" s="59"/>
      <c r="D81" s="11"/>
      <c r="E81" s="18"/>
      <c r="F81" s="18"/>
      <c r="G81" s="11"/>
      <c r="H81" s="11"/>
      <c r="I81" s="11"/>
      <c r="J81" s="22"/>
      <c r="K81" s="22"/>
      <c r="L81" s="22"/>
      <c r="M81" s="32"/>
      <c r="N81" s="32"/>
    </row>
    <row r="82" spans="1:14" ht="15" customHeight="1" hidden="1">
      <c r="A82" s="19"/>
      <c r="B82" s="80"/>
      <c r="C82" s="59"/>
      <c r="D82" s="11"/>
      <c r="E82" s="18"/>
      <c r="F82" s="18"/>
      <c r="G82" s="11"/>
      <c r="H82" s="11"/>
      <c r="I82" s="11"/>
      <c r="J82" s="22"/>
      <c r="K82" s="22"/>
      <c r="L82" s="22"/>
      <c r="M82" s="32"/>
      <c r="N82" s="32"/>
    </row>
    <row r="83" spans="1:14" ht="15.75" customHeight="1" hidden="1" thickBot="1">
      <c r="A83" s="19"/>
      <c r="B83" s="80"/>
      <c r="C83" s="106"/>
      <c r="D83" s="11"/>
      <c r="E83" s="18"/>
      <c r="F83" s="18"/>
      <c r="G83" s="11"/>
      <c r="H83" s="11"/>
      <c r="I83" s="11"/>
      <c r="J83" s="22"/>
      <c r="K83" s="22"/>
      <c r="L83" s="22"/>
      <c r="M83" s="32"/>
      <c r="N83" s="32"/>
    </row>
    <row r="84" spans="1:14" ht="48.75" customHeight="1">
      <c r="A84" s="7" t="s">
        <v>75</v>
      </c>
      <c r="B84" s="8" t="s">
        <v>43</v>
      </c>
      <c r="C84" s="29" t="s">
        <v>58</v>
      </c>
      <c r="D84" s="11">
        <v>974</v>
      </c>
      <c r="E84" s="12" t="s">
        <v>24</v>
      </c>
      <c r="F84" s="12" t="s">
        <v>20</v>
      </c>
      <c r="G84" s="11">
        <v>3</v>
      </c>
      <c r="H84" s="11">
        <v>2987</v>
      </c>
      <c r="I84" s="11">
        <v>612</v>
      </c>
      <c r="J84" s="32">
        <v>0</v>
      </c>
      <c r="K84" s="32">
        <v>0</v>
      </c>
      <c r="L84" s="32">
        <v>0</v>
      </c>
      <c r="M84" s="46">
        <v>810</v>
      </c>
      <c r="N84" s="46">
        <v>980</v>
      </c>
    </row>
    <row r="85" spans="1:14" s="33" customFormat="1" ht="48.75" customHeight="1">
      <c r="A85" s="39" t="s">
        <v>42</v>
      </c>
      <c r="B85" s="40" t="s">
        <v>69</v>
      </c>
      <c r="C85" s="41" t="s">
        <v>58</v>
      </c>
      <c r="D85" s="36">
        <v>974</v>
      </c>
      <c r="E85" s="37" t="s">
        <v>24</v>
      </c>
      <c r="F85" s="37" t="s">
        <v>20</v>
      </c>
      <c r="G85" s="36">
        <v>3</v>
      </c>
      <c r="H85" s="36">
        <v>4902</v>
      </c>
      <c r="I85" s="36">
        <v>244</v>
      </c>
      <c r="J85" s="38">
        <v>805</v>
      </c>
      <c r="K85" s="38">
        <v>805</v>
      </c>
      <c r="L85" s="38">
        <v>805</v>
      </c>
      <c r="M85" s="53">
        <v>1007</v>
      </c>
      <c r="N85" s="53">
        <v>1007</v>
      </c>
    </row>
    <row r="86" spans="1:14" ht="34.5" customHeight="1">
      <c r="A86" s="61" t="s">
        <v>29</v>
      </c>
      <c r="B86" s="56" t="s">
        <v>30</v>
      </c>
      <c r="C86" s="42" t="s">
        <v>63</v>
      </c>
      <c r="D86" s="43"/>
      <c r="E86" s="43"/>
      <c r="F86" s="43"/>
      <c r="G86" s="43"/>
      <c r="H86" s="43"/>
      <c r="I86" s="43"/>
      <c r="J86" s="38">
        <f>J87+J88+J89+J90+J91+J92+J94+J93+J95+J96+J97+J98</f>
        <v>7311.8</v>
      </c>
      <c r="K86" s="38">
        <f>K87+K88+K89+K90+K91+K92+K94+K93+K95+K96+K97+K98</f>
        <v>7068.8</v>
      </c>
      <c r="L86" s="38">
        <f>L87+L88+L89+L90+L91+L92+L94+L93+L95+L96+L97+L98</f>
        <v>7104</v>
      </c>
      <c r="M86" s="38">
        <f>M87+M88+M89+M90+M91+M92+M94+M93+M95+M96+M97+M98</f>
        <v>6616</v>
      </c>
      <c r="N86" s="38">
        <f>N87+N88+N89+N90+N91+N92+N94+N93+N95+N96+N97+N98</f>
        <v>6616</v>
      </c>
    </row>
    <row r="87" spans="1:14" ht="20.25" customHeight="1">
      <c r="A87" s="62"/>
      <c r="B87" s="57"/>
      <c r="C87" s="42"/>
      <c r="D87" s="43">
        <v>974</v>
      </c>
      <c r="E87" s="37" t="s">
        <v>31</v>
      </c>
      <c r="F87" s="37" t="s">
        <v>20</v>
      </c>
      <c r="G87" s="43">
        <v>4</v>
      </c>
      <c r="H87" s="43">
        <v>2993</v>
      </c>
      <c r="I87" s="43">
        <v>244</v>
      </c>
      <c r="J87" s="38">
        <v>800</v>
      </c>
      <c r="K87" s="38">
        <v>800</v>
      </c>
      <c r="L87" s="38">
        <v>800</v>
      </c>
      <c r="M87" s="53">
        <v>800</v>
      </c>
      <c r="N87" s="54">
        <v>800</v>
      </c>
    </row>
    <row r="88" spans="1:14" ht="19.5" customHeight="1">
      <c r="A88" s="62"/>
      <c r="B88" s="57"/>
      <c r="C88" s="42"/>
      <c r="D88" s="44">
        <v>974</v>
      </c>
      <c r="E88" s="45" t="s">
        <v>31</v>
      </c>
      <c r="F88" s="45" t="s">
        <v>20</v>
      </c>
      <c r="G88" s="44">
        <v>4</v>
      </c>
      <c r="H88" s="44">
        <v>4902</v>
      </c>
      <c r="I88" s="44">
        <v>244</v>
      </c>
      <c r="J88" s="53">
        <v>75</v>
      </c>
      <c r="K88" s="53">
        <v>75</v>
      </c>
      <c r="L88" s="53">
        <v>75</v>
      </c>
      <c r="M88" s="53">
        <v>80</v>
      </c>
      <c r="N88" s="53">
        <v>80</v>
      </c>
    </row>
    <row r="89" spans="1:14" ht="19.5" customHeight="1">
      <c r="A89" s="62"/>
      <c r="B89" s="57"/>
      <c r="C89" s="42"/>
      <c r="D89" s="11">
        <v>974</v>
      </c>
      <c r="E89" s="12" t="s">
        <v>31</v>
      </c>
      <c r="F89" s="17" t="s">
        <v>20</v>
      </c>
      <c r="G89" s="17" t="s">
        <v>72</v>
      </c>
      <c r="H89" s="11">
        <v>4915</v>
      </c>
      <c r="I89" s="11">
        <v>244</v>
      </c>
      <c r="J89" s="22">
        <v>266</v>
      </c>
      <c r="K89" s="38">
        <v>266</v>
      </c>
      <c r="L89" s="38">
        <v>266</v>
      </c>
      <c r="M89" s="53">
        <v>266</v>
      </c>
      <c r="N89" s="53">
        <v>266</v>
      </c>
    </row>
    <row r="90" spans="1:14" ht="19.5" customHeight="1">
      <c r="A90" s="62"/>
      <c r="B90" s="57"/>
      <c r="C90" s="42"/>
      <c r="D90" s="11">
        <v>974</v>
      </c>
      <c r="E90" s="12" t="s">
        <v>31</v>
      </c>
      <c r="F90" s="17" t="s">
        <v>20</v>
      </c>
      <c r="G90" s="17" t="s">
        <v>72</v>
      </c>
      <c r="H90" s="11">
        <v>4911</v>
      </c>
      <c r="I90" s="11">
        <v>612</v>
      </c>
      <c r="J90" s="22">
        <v>2590</v>
      </c>
      <c r="K90" s="22">
        <v>2590</v>
      </c>
      <c r="L90" s="22">
        <v>2590</v>
      </c>
      <c r="M90" s="32">
        <v>3360</v>
      </c>
      <c r="N90" s="32">
        <v>3360</v>
      </c>
    </row>
    <row r="91" spans="1:14" ht="19.5" customHeight="1">
      <c r="A91" s="62"/>
      <c r="B91" s="57"/>
      <c r="C91" s="42"/>
      <c r="D91" s="11">
        <v>974</v>
      </c>
      <c r="E91" s="12" t="s">
        <v>31</v>
      </c>
      <c r="F91" s="17" t="s">
        <v>20</v>
      </c>
      <c r="G91" s="17" t="s">
        <v>72</v>
      </c>
      <c r="H91" s="11">
        <v>4911</v>
      </c>
      <c r="I91" s="11">
        <v>622</v>
      </c>
      <c r="J91" s="22">
        <v>110</v>
      </c>
      <c r="K91" s="22">
        <v>110</v>
      </c>
      <c r="L91" s="22">
        <v>110</v>
      </c>
      <c r="M91" s="32">
        <v>140</v>
      </c>
      <c r="N91" s="32">
        <v>140</v>
      </c>
    </row>
    <row r="92" spans="1:14" ht="19.5" customHeight="1">
      <c r="A92" s="62"/>
      <c r="B92" s="57"/>
      <c r="C92" s="42"/>
      <c r="D92" s="11">
        <v>974</v>
      </c>
      <c r="E92" s="12" t="s">
        <v>31</v>
      </c>
      <c r="F92" s="17" t="s">
        <v>20</v>
      </c>
      <c r="G92" s="17" t="s">
        <v>72</v>
      </c>
      <c r="H92" s="11">
        <v>7022</v>
      </c>
      <c r="I92" s="11">
        <v>612</v>
      </c>
      <c r="J92" s="22">
        <v>406</v>
      </c>
      <c r="K92" s="22">
        <v>378</v>
      </c>
      <c r="L92" s="22">
        <v>382</v>
      </c>
      <c r="M92" s="46">
        <v>0</v>
      </c>
      <c r="N92" s="46">
        <v>0</v>
      </c>
    </row>
    <row r="93" spans="1:14" ht="19.5" customHeight="1">
      <c r="A93" s="62"/>
      <c r="B93" s="57"/>
      <c r="C93" s="42"/>
      <c r="D93" s="11">
        <v>974</v>
      </c>
      <c r="E93" s="12" t="s">
        <v>31</v>
      </c>
      <c r="F93" s="17" t="s">
        <v>20</v>
      </c>
      <c r="G93" s="17" t="s">
        <v>72</v>
      </c>
      <c r="H93" s="11">
        <v>7023</v>
      </c>
      <c r="I93" s="11">
        <v>244</v>
      </c>
      <c r="J93" s="22">
        <v>1422</v>
      </c>
      <c r="K93" s="22">
        <v>1322</v>
      </c>
      <c r="L93" s="22">
        <v>1322</v>
      </c>
      <c r="M93" s="46">
        <v>0</v>
      </c>
      <c r="N93" s="46">
        <v>0</v>
      </c>
    </row>
    <row r="94" spans="1:14" ht="19.5" customHeight="1">
      <c r="A94" s="62"/>
      <c r="B94" s="57"/>
      <c r="C94" s="42"/>
      <c r="D94" s="11">
        <v>974</v>
      </c>
      <c r="E94" s="12" t="s">
        <v>31</v>
      </c>
      <c r="F94" s="17" t="s">
        <v>20</v>
      </c>
      <c r="G94" s="17" t="s">
        <v>72</v>
      </c>
      <c r="H94" s="11">
        <v>7023</v>
      </c>
      <c r="I94" s="11">
        <v>621</v>
      </c>
      <c r="J94" s="22">
        <v>840</v>
      </c>
      <c r="K94" s="22">
        <v>780</v>
      </c>
      <c r="L94" s="22">
        <v>800</v>
      </c>
      <c r="M94" s="46">
        <v>800</v>
      </c>
      <c r="N94" s="46">
        <v>800</v>
      </c>
    </row>
    <row r="95" spans="1:14" ht="19.5" customHeight="1">
      <c r="A95" s="62"/>
      <c r="B95" s="57"/>
      <c r="C95" s="42"/>
      <c r="D95" s="11">
        <v>974</v>
      </c>
      <c r="E95" s="12" t="s">
        <v>31</v>
      </c>
      <c r="F95" s="17" t="s">
        <v>20</v>
      </c>
      <c r="G95" s="17" t="s">
        <v>72</v>
      </c>
      <c r="H95" s="11">
        <v>7023</v>
      </c>
      <c r="I95" s="11">
        <v>810</v>
      </c>
      <c r="J95" s="22">
        <v>174</v>
      </c>
      <c r="K95" s="22">
        <v>163</v>
      </c>
      <c r="L95" s="22">
        <v>168</v>
      </c>
      <c r="M95" s="46">
        <v>0</v>
      </c>
      <c r="N95" s="46">
        <v>0</v>
      </c>
    </row>
    <row r="96" spans="1:14" ht="19.5" customHeight="1">
      <c r="A96" s="62"/>
      <c r="B96" s="57"/>
      <c r="C96" s="42"/>
      <c r="D96" s="11">
        <v>974</v>
      </c>
      <c r="E96" s="12" t="s">
        <v>31</v>
      </c>
      <c r="F96" s="17" t="s">
        <v>20</v>
      </c>
      <c r="G96" s="17" t="s">
        <v>72</v>
      </c>
      <c r="H96" s="11">
        <v>7024</v>
      </c>
      <c r="I96" s="11">
        <v>121</v>
      </c>
      <c r="J96" s="22">
        <v>628.8</v>
      </c>
      <c r="K96" s="22">
        <v>584.8</v>
      </c>
      <c r="L96" s="22">
        <v>591</v>
      </c>
      <c r="M96" s="46">
        <v>0</v>
      </c>
      <c r="N96" s="46">
        <v>0</v>
      </c>
    </row>
    <row r="97" spans="1:14" ht="19.5" customHeight="1">
      <c r="A97" s="62"/>
      <c r="B97" s="57"/>
      <c r="C97" s="42"/>
      <c r="D97" s="13">
        <v>974</v>
      </c>
      <c r="E97" s="12" t="s">
        <v>31</v>
      </c>
      <c r="F97" s="12" t="s">
        <v>20</v>
      </c>
      <c r="G97" s="13">
        <v>4</v>
      </c>
      <c r="H97" s="13">
        <v>2993</v>
      </c>
      <c r="I97" s="13">
        <v>244</v>
      </c>
      <c r="J97" s="32">
        <v>0</v>
      </c>
      <c r="K97" s="32">
        <v>0</v>
      </c>
      <c r="L97" s="32">
        <v>0</v>
      </c>
      <c r="M97" s="46">
        <v>216</v>
      </c>
      <c r="N97" s="54">
        <v>216</v>
      </c>
    </row>
    <row r="98" spans="1:14" ht="19.5" customHeight="1">
      <c r="A98" s="63"/>
      <c r="B98" s="58"/>
      <c r="C98" s="42"/>
      <c r="D98" s="20">
        <v>974</v>
      </c>
      <c r="E98" s="21" t="s">
        <v>31</v>
      </c>
      <c r="F98" s="21" t="s">
        <v>20</v>
      </c>
      <c r="G98" s="20">
        <v>4</v>
      </c>
      <c r="H98" s="20">
        <v>2993</v>
      </c>
      <c r="I98" s="20">
        <v>244</v>
      </c>
      <c r="J98" s="32">
        <v>0</v>
      </c>
      <c r="K98" s="32">
        <v>0</v>
      </c>
      <c r="L98" s="32">
        <v>0</v>
      </c>
      <c r="M98" s="46">
        <v>954</v>
      </c>
      <c r="N98" s="54">
        <v>954</v>
      </c>
    </row>
    <row r="99" spans="1:14" ht="19.5" customHeight="1">
      <c r="A99" s="56" t="s">
        <v>40</v>
      </c>
      <c r="B99" s="56" t="s">
        <v>70</v>
      </c>
      <c r="C99" s="98"/>
      <c r="D99" s="43"/>
      <c r="E99" s="43"/>
      <c r="F99" s="43"/>
      <c r="G99" s="43"/>
      <c r="H99" s="43"/>
      <c r="I99" s="43"/>
      <c r="J99" s="38">
        <f>J100+J101+J102</f>
        <v>1141</v>
      </c>
      <c r="K99" s="38">
        <f>K100+K101+K102</f>
        <v>1141</v>
      </c>
      <c r="L99" s="38">
        <f>L100+L101+L102</f>
        <v>1141</v>
      </c>
      <c r="M99" s="38">
        <f>M100+M101+M102</f>
        <v>1146</v>
      </c>
      <c r="N99" s="38">
        <f>N100+N101+N102</f>
        <v>1146</v>
      </c>
    </row>
    <row r="100" spans="1:14" ht="20.25" customHeight="1">
      <c r="A100" s="57"/>
      <c r="B100" s="57"/>
      <c r="C100" s="98"/>
      <c r="D100" s="43">
        <v>974</v>
      </c>
      <c r="E100" s="37" t="s">
        <v>31</v>
      </c>
      <c r="F100" s="37" t="s">
        <v>20</v>
      </c>
      <c r="G100" s="43">
        <v>4</v>
      </c>
      <c r="H100" s="43">
        <v>2993</v>
      </c>
      <c r="I100" s="43">
        <v>244</v>
      </c>
      <c r="J100" s="38">
        <v>800</v>
      </c>
      <c r="K100" s="38">
        <v>800</v>
      </c>
      <c r="L100" s="38">
        <v>800</v>
      </c>
      <c r="M100" s="53">
        <v>800</v>
      </c>
      <c r="N100" s="54">
        <v>800</v>
      </c>
    </row>
    <row r="101" spans="1:14" ht="20.25" customHeight="1">
      <c r="A101" s="57"/>
      <c r="B101" s="57"/>
      <c r="C101" s="98"/>
      <c r="D101" s="44">
        <v>974</v>
      </c>
      <c r="E101" s="45" t="s">
        <v>31</v>
      </c>
      <c r="F101" s="45" t="s">
        <v>20</v>
      </c>
      <c r="G101" s="44">
        <v>4</v>
      </c>
      <c r="H101" s="44">
        <v>4902</v>
      </c>
      <c r="I101" s="44">
        <v>244</v>
      </c>
      <c r="J101" s="53">
        <v>75</v>
      </c>
      <c r="K101" s="53">
        <v>75</v>
      </c>
      <c r="L101" s="53">
        <v>75</v>
      </c>
      <c r="M101" s="53">
        <v>80</v>
      </c>
      <c r="N101" s="53">
        <v>80</v>
      </c>
    </row>
    <row r="102" spans="1:14" ht="39.75" customHeight="1">
      <c r="A102" s="58"/>
      <c r="B102" s="58"/>
      <c r="C102" s="98"/>
      <c r="D102" s="11">
        <v>974</v>
      </c>
      <c r="E102" s="12" t="s">
        <v>31</v>
      </c>
      <c r="F102" s="17" t="s">
        <v>20</v>
      </c>
      <c r="G102" s="17" t="s">
        <v>72</v>
      </c>
      <c r="H102" s="11">
        <v>4915</v>
      </c>
      <c r="I102" s="11">
        <v>244</v>
      </c>
      <c r="J102" s="22">
        <v>266</v>
      </c>
      <c r="K102" s="38">
        <v>266</v>
      </c>
      <c r="L102" s="38">
        <v>266</v>
      </c>
      <c r="M102" s="53">
        <v>266</v>
      </c>
      <c r="N102" s="53">
        <v>266</v>
      </c>
    </row>
    <row r="103" spans="1:14" ht="18" customHeight="1">
      <c r="A103" s="86" t="s">
        <v>71</v>
      </c>
      <c r="B103" s="86" t="s">
        <v>18</v>
      </c>
      <c r="C103" s="75" t="s">
        <v>65</v>
      </c>
      <c r="D103" s="11"/>
      <c r="E103" s="12"/>
      <c r="F103" s="17"/>
      <c r="G103" s="17"/>
      <c r="H103" s="11"/>
      <c r="I103" s="11"/>
      <c r="J103" s="49">
        <f>J104+J105+J106+J107+J108+J109+J110</f>
        <v>6170.8</v>
      </c>
      <c r="K103" s="49">
        <f>K104+K105+K106+K107+K108+K109+K110</f>
        <v>5927.8</v>
      </c>
      <c r="L103" s="49">
        <f>L104+L105+L106+L107+L108+L109+L110</f>
        <v>5963</v>
      </c>
      <c r="M103" s="49">
        <f>M104+M105+M106+M107+M108+M109+M110</f>
        <v>4300</v>
      </c>
      <c r="N103" s="49">
        <f>N104+N105+N106+N107+N108+N109+N110</f>
        <v>4300</v>
      </c>
    </row>
    <row r="104" spans="1:14" ht="18.75" customHeight="1">
      <c r="A104" s="87"/>
      <c r="B104" s="87"/>
      <c r="C104" s="76"/>
      <c r="D104" s="11">
        <v>974</v>
      </c>
      <c r="E104" s="12" t="s">
        <v>31</v>
      </c>
      <c r="F104" s="17" t="s">
        <v>20</v>
      </c>
      <c r="G104" s="17" t="s">
        <v>72</v>
      </c>
      <c r="H104" s="11">
        <v>4911</v>
      </c>
      <c r="I104" s="11">
        <v>612</v>
      </c>
      <c r="J104" s="22">
        <v>2590</v>
      </c>
      <c r="K104" s="22">
        <v>2590</v>
      </c>
      <c r="L104" s="22">
        <v>2590</v>
      </c>
      <c r="M104" s="32">
        <v>3360</v>
      </c>
      <c r="N104" s="32">
        <v>3360</v>
      </c>
    </row>
    <row r="105" spans="1:14" ht="18.75" customHeight="1">
      <c r="A105" s="87"/>
      <c r="B105" s="87"/>
      <c r="C105" s="76"/>
      <c r="D105" s="11">
        <v>974</v>
      </c>
      <c r="E105" s="12" t="s">
        <v>31</v>
      </c>
      <c r="F105" s="17" t="s">
        <v>20</v>
      </c>
      <c r="G105" s="17" t="s">
        <v>72</v>
      </c>
      <c r="H105" s="11">
        <v>4911</v>
      </c>
      <c r="I105" s="11">
        <v>622</v>
      </c>
      <c r="J105" s="22">
        <v>110</v>
      </c>
      <c r="K105" s="22">
        <v>110</v>
      </c>
      <c r="L105" s="22">
        <v>110</v>
      </c>
      <c r="M105" s="32">
        <v>140</v>
      </c>
      <c r="N105" s="32">
        <v>140</v>
      </c>
    </row>
    <row r="106" spans="1:14" ht="16.5" customHeight="1">
      <c r="A106" s="87"/>
      <c r="B106" s="87"/>
      <c r="C106" s="76"/>
      <c r="D106" s="11">
        <v>974</v>
      </c>
      <c r="E106" s="12" t="s">
        <v>31</v>
      </c>
      <c r="F106" s="17" t="s">
        <v>20</v>
      </c>
      <c r="G106" s="17" t="s">
        <v>72</v>
      </c>
      <c r="H106" s="11">
        <v>7022</v>
      </c>
      <c r="I106" s="11">
        <v>612</v>
      </c>
      <c r="J106" s="22">
        <v>406</v>
      </c>
      <c r="K106" s="22">
        <v>378</v>
      </c>
      <c r="L106" s="22">
        <v>382</v>
      </c>
      <c r="M106" s="46">
        <v>0</v>
      </c>
      <c r="N106" s="46">
        <v>0</v>
      </c>
    </row>
    <row r="107" spans="1:14" ht="17.25" customHeight="1">
      <c r="A107" s="87"/>
      <c r="B107" s="87"/>
      <c r="C107" s="76"/>
      <c r="D107" s="11">
        <v>974</v>
      </c>
      <c r="E107" s="12" t="s">
        <v>31</v>
      </c>
      <c r="F107" s="17" t="s">
        <v>20</v>
      </c>
      <c r="G107" s="17" t="s">
        <v>72</v>
      </c>
      <c r="H107" s="11">
        <v>7023</v>
      </c>
      <c r="I107" s="11">
        <v>244</v>
      </c>
      <c r="J107" s="22">
        <v>1422</v>
      </c>
      <c r="K107" s="22">
        <v>1322</v>
      </c>
      <c r="L107" s="22">
        <v>1322</v>
      </c>
      <c r="M107" s="46">
        <v>0</v>
      </c>
      <c r="N107" s="46">
        <v>0</v>
      </c>
    </row>
    <row r="108" spans="1:14" ht="18.75" customHeight="1">
      <c r="A108" s="87"/>
      <c r="B108" s="87"/>
      <c r="C108" s="76"/>
      <c r="D108" s="11">
        <v>974</v>
      </c>
      <c r="E108" s="12" t="s">
        <v>31</v>
      </c>
      <c r="F108" s="17" t="s">
        <v>20</v>
      </c>
      <c r="G108" s="17" t="s">
        <v>72</v>
      </c>
      <c r="H108" s="11">
        <v>7023</v>
      </c>
      <c r="I108" s="11">
        <v>621</v>
      </c>
      <c r="J108" s="22">
        <v>840</v>
      </c>
      <c r="K108" s="22">
        <v>780</v>
      </c>
      <c r="L108" s="22">
        <v>800</v>
      </c>
      <c r="M108" s="46">
        <v>800</v>
      </c>
      <c r="N108" s="46">
        <v>800</v>
      </c>
    </row>
    <row r="109" spans="1:14" ht="17.25" customHeight="1">
      <c r="A109" s="87"/>
      <c r="B109" s="87"/>
      <c r="C109" s="76"/>
      <c r="D109" s="11">
        <v>974</v>
      </c>
      <c r="E109" s="12" t="s">
        <v>31</v>
      </c>
      <c r="F109" s="17" t="s">
        <v>20</v>
      </c>
      <c r="G109" s="17" t="s">
        <v>72</v>
      </c>
      <c r="H109" s="11">
        <v>7023</v>
      </c>
      <c r="I109" s="11">
        <v>810</v>
      </c>
      <c r="J109" s="22">
        <v>174</v>
      </c>
      <c r="K109" s="22">
        <v>163</v>
      </c>
      <c r="L109" s="22">
        <v>168</v>
      </c>
      <c r="M109" s="46">
        <v>0</v>
      </c>
      <c r="N109" s="46">
        <v>0</v>
      </c>
    </row>
    <row r="110" spans="1:14" ht="17.25" customHeight="1">
      <c r="A110" s="87"/>
      <c r="B110" s="64"/>
      <c r="C110" s="76"/>
      <c r="D110" s="11">
        <v>974</v>
      </c>
      <c r="E110" s="12" t="s">
        <v>31</v>
      </c>
      <c r="F110" s="17" t="s">
        <v>20</v>
      </c>
      <c r="G110" s="17" t="s">
        <v>72</v>
      </c>
      <c r="H110" s="11">
        <v>7024</v>
      </c>
      <c r="I110" s="11">
        <v>121</v>
      </c>
      <c r="J110" s="22">
        <v>628.8</v>
      </c>
      <c r="K110" s="22">
        <v>584.8</v>
      </c>
      <c r="L110" s="22">
        <v>591</v>
      </c>
      <c r="M110" s="46">
        <v>0</v>
      </c>
      <c r="N110" s="46">
        <v>0</v>
      </c>
    </row>
    <row r="111" spans="1:14" ht="40.5" customHeight="1">
      <c r="A111" s="4" t="s">
        <v>41</v>
      </c>
      <c r="B111" s="47" t="s">
        <v>74</v>
      </c>
      <c r="C111" s="30"/>
      <c r="D111" s="13">
        <v>974</v>
      </c>
      <c r="E111" s="12" t="s">
        <v>31</v>
      </c>
      <c r="F111" s="12" t="s">
        <v>20</v>
      </c>
      <c r="G111" s="13">
        <v>4</v>
      </c>
      <c r="H111" s="13">
        <v>2993</v>
      </c>
      <c r="I111" s="13">
        <v>244</v>
      </c>
      <c r="J111" s="32">
        <v>0</v>
      </c>
      <c r="K111" s="32">
        <v>0</v>
      </c>
      <c r="L111" s="32">
        <v>0</v>
      </c>
      <c r="M111" s="46">
        <v>216</v>
      </c>
      <c r="N111" s="54">
        <v>216</v>
      </c>
    </row>
    <row r="112" spans="1:14" ht="56.25" customHeight="1">
      <c r="A112" s="4" t="s">
        <v>44</v>
      </c>
      <c r="B112" s="4" t="s">
        <v>45</v>
      </c>
      <c r="C112" s="30"/>
      <c r="D112" s="20">
        <v>974</v>
      </c>
      <c r="E112" s="21" t="s">
        <v>31</v>
      </c>
      <c r="F112" s="21" t="s">
        <v>20</v>
      </c>
      <c r="G112" s="20">
        <v>4</v>
      </c>
      <c r="H112" s="20">
        <v>2993</v>
      </c>
      <c r="I112" s="20">
        <v>244</v>
      </c>
      <c r="J112" s="32">
        <v>0</v>
      </c>
      <c r="K112" s="32">
        <v>0</v>
      </c>
      <c r="L112" s="32">
        <v>0</v>
      </c>
      <c r="M112" s="46">
        <v>954</v>
      </c>
      <c r="N112" s="54">
        <v>954</v>
      </c>
    </row>
    <row r="113" spans="1:14" ht="15" customHeight="1">
      <c r="A113" s="99" t="s">
        <v>59</v>
      </c>
      <c r="B113" s="100" t="s">
        <v>46</v>
      </c>
      <c r="C113" s="101"/>
      <c r="D113" s="88">
        <v>900</v>
      </c>
      <c r="E113" s="97" t="s">
        <v>76</v>
      </c>
      <c r="F113" s="97" t="s">
        <v>77</v>
      </c>
      <c r="G113" s="88">
        <v>5</v>
      </c>
      <c r="H113" s="88">
        <v>4912</v>
      </c>
      <c r="I113" s="88">
        <v>321</v>
      </c>
      <c r="J113" s="91">
        <f>J116+J118</f>
        <v>50</v>
      </c>
      <c r="K113" s="91">
        <f>K116+K118</f>
        <v>50</v>
      </c>
      <c r="L113" s="91">
        <f>L116+L118</f>
        <v>50</v>
      </c>
      <c r="M113" s="91">
        <f>M116+M118</f>
        <v>0</v>
      </c>
      <c r="N113" s="91">
        <f>N116+N118</f>
        <v>0</v>
      </c>
    </row>
    <row r="114" spans="1:14" ht="15" customHeight="1">
      <c r="A114" s="99"/>
      <c r="B114" s="100"/>
      <c r="C114" s="101"/>
      <c r="D114" s="88"/>
      <c r="E114" s="97"/>
      <c r="F114" s="97"/>
      <c r="G114" s="88"/>
      <c r="H114" s="88"/>
      <c r="I114" s="88"/>
      <c r="J114" s="92"/>
      <c r="K114" s="92"/>
      <c r="L114" s="92"/>
      <c r="M114" s="92"/>
      <c r="N114" s="92"/>
    </row>
    <row r="115" spans="1:14" ht="19.5" customHeight="1">
      <c r="A115" s="99"/>
      <c r="B115" s="100"/>
      <c r="C115" s="101"/>
      <c r="D115" s="88"/>
      <c r="E115" s="97"/>
      <c r="F115" s="97"/>
      <c r="G115" s="88"/>
      <c r="H115" s="88"/>
      <c r="I115" s="88"/>
      <c r="J115" s="93"/>
      <c r="K115" s="93"/>
      <c r="L115" s="93"/>
      <c r="M115" s="93"/>
      <c r="N115" s="93"/>
    </row>
    <row r="116" spans="1:14" ht="15" customHeight="1">
      <c r="A116" s="86" t="s">
        <v>57</v>
      </c>
      <c r="B116" s="99" t="s">
        <v>48</v>
      </c>
      <c r="C116" s="60"/>
      <c r="D116" s="88"/>
      <c r="E116" s="88"/>
      <c r="F116" s="88"/>
      <c r="G116" s="88"/>
      <c r="H116" s="88"/>
      <c r="I116" s="88"/>
      <c r="J116" s="91">
        <v>0</v>
      </c>
      <c r="K116" s="91">
        <v>0</v>
      </c>
      <c r="L116" s="89">
        <v>0</v>
      </c>
      <c r="M116" s="89">
        <v>0</v>
      </c>
      <c r="N116" s="89">
        <v>0</v>
      </c>
    </row>
    <row r="117" spans="1:14" ht="36.75" customHeight="1">
      <c r="A117" s="64"/>
      <c r="B117" s="99"/>
      <c r="C117" s="60"/>
      <c r="D117" s="88"/>
      <c r="E117" s="88"/>
      <c r="F117" s="88"/>
      <c r="G117" s="88"/>
      <c r="H117" s="88"/>
      <c r="I117" s="88"/>
      <c r="J117" s="93"/>
      <c r="K117" s="93"/>
      <c r="L117" s="90"/>
      <c r="M117" s="90"/>
      <c r="N117" s="90"/>
    </row>
    <row r="118" spans="1:14" ht="30.75" customHeight="1">
      <c r="A118" s="80" t="s">
        <v>47</v>
      </c>
      <c r="B118" s="99" t="s">
        <v>49</v>
      </c>
      <c r="C118" s="60"/>
      <c r="D118" s="88">
        <v>900</v>
      </c>
      <c r="E118" s="88">
        <v>1003</v>
      </c>
      <c r="F118" s="88">
        <v>1</v>
      </c>
      <c r="G118" s="88">
        <v>5</v>
      </c>
      <c r="H118" s="88">
        <v>4912</v>
      </c>
      <c r="I118" s="88">
        <v>321</v>
      </c>
      <c r="J118" s="89">
        <v>50</v>
      </c>
      <c r="K118" s="89">
        <v>50</v>
      </c>
      <c r="L118" s="89">
        <v>50</v>
      </c>
      <c r="M118" s="89">
        <v>0</v>
      </c>
      <c r="N118" s="89">
        <v>0</v>
      </c>
    </row>
    <row r="119" spans="1:14" ht="21.75" customHeight="1">
      <c r="A119" s="80"/>
      <c r="B119" s="99"/>
      <c r="C119" s="60"/>
      <c r="D119" s="88"/>
      <c r="E119" s="88"/>
      <c r="F119" s="88"/>
      <c r="G119" s="88"/>
      <c r="H119" s="88"/>
      <c r="I119" s="88"/>
      <c r="J119" s="90"/>
      <c r="K119" s="90"/>
      <c r="L119" s="90"/>
      <c r="M119" s="90"/>
      <c r="N119" s="90"/>
    </row>
    <row r="120" spans="1:14" ht="88.5" customHeight="1">
      <c r="A120" s="5" t="s">
        <v>50</v>
      </c>
      <c r="B120" s="5" t="s">
        <v>53</v>
      </c>
      <c r="C120" s="28" t="s">
        <v>23</v>
      </c>
      <c r="D120" s="11"/>
      <c r="E120" s="11"/>
      <c r="F120" s="11"/>
      <c r="G120" s="11"/>
      <c r="H120" s="11"/>
      <c r="I120" s="11"/>
      <c r="J120" s="32">
        <f>J121+J132</f>
        <v>72908.5</v>
      </c>
      <c r="K120" s="32">
        <f>K121+K132</f>
        <v>71109.5</v>
      </c>
      <c r="L120" s="32">
        <f>L121+L132</f>
        <v>71439.5</v>
      </c>
      <c r="M120" s="32">
        <f>M121+M132</f>
        <v>71439.5</v>
      </c>
      <c r="N120" s="32">
        <f>N121+N132</f>
        <v>71439.5</v>
      </c>
    </row>
    <row r="121" spans="1:14" ht="18.75" customHeight="1">
      <c r="A121" s="107" t="s">
        <v>52</v>
      </c>
      <c r="B121" s="80" t="s">
        <v>51</v>
      </c>
      <c r="C121" s="28" t="s">
        <v>23</v>
      </c>
      <c r="D121" s="11"/>
      <c r="E121" s="11"/>
      <c r="F121" s="11"/>
      <c r="G121" s="11"/>
      <c r="H121" s="11"/>
      <c r="I121" s="11"/>
      <c r="J121" s="22">
        <f>J122+J123+J124+J125+J126+J127+J130+J131+J128+J129</f>
        <v>43319.5</v>
      </c>
      <c r="K121" s="22">
        <f>K122+K123+K124+K125+K126+K127+K130+K131+K128+K129</f>
        <v>43319.5</v>
      </c>
      <c r="L121" s="22">
        <f>L122+L123+L124+L125+L126+L127+L130+L131+L128+L129</f>
        <v>43319.5</v>
      </c>
      <c r="M121" s="22">
        <f>M122+M123+M124+M125+M126+M127+M130+M131+M128+M129</f>
        <v>43319.5</v>
      </c>
      <c r="N121" s="22">
        <f>N122+N123+N124+N125+N126+N127+N130+N131+N128+N129</f>
        <v>43319.5</v>
      </c>
    </row>
    <row r="122" spans="1:14" ht="15.75" customHeight="1">
      <c r="A122" s="108"/>
      <c r="B122" s="80"/>
      <c r="C122" s="60"/>
      <c r="D122" s="18">
        <v>974</v>
      </c>
      <c r="E122" s="12" t="s">
        <v>56</v>
      </c>
      <c r="F122" s="12" t="s">
        <v>20</v>
      </c>
      <c r="G122" s="18">
        <v>6</v>
      </c>
      <c r="H122" s="18">
        <v>2902</v>
      </c>
      <c r="I122" s="18">
        <v>121</v>
      </c>
      <c r="J122" s="55">
        <v>6044</v>
      </c>
      <c r="K122" s="55">
        <v>6044</v>
      </c>
      <c r="L122" s="55">
        <v>6044</v>
      </c>
      <c r="M122" s="32">
        <v>6044</v>
      </c>
      <c r="N122" s="49">
        <v>6044</v>
      </c>
    </row>
    <row r="123" spans="1:14" ht="15.75" customHeight="1">
      <c r="A123" s="108"/>
      <c r="B123" s="80"/>
      <c r="C123" s="60"/>
      <c r="D123" s="18">
        <v>974</v>
      </c>
      <c r="E123" s="12" t="s">
        <v>56</v>
      </c>
      <c r="F123" s="12" t="s">
        <v>20</v>
      </c>
      <c r="G123" s="18">
        <v>6</v>
      </c>
      <c r="H123" s="18">
        <v>2902</v>
      </c>
      <c r="I123" s="18">
        <v>122</v>
      </c>
      <c r="J123" s="55">
        <v>6.5</v>
      </c>
      <c r="K123" s="55">
        <v>6.5</v>
      </c>
      <c r="L123" s="55">
        <v>6.5</v>
      </c>
      <c r="M123" s="32">
        <v>6.5</v>
      </c>
      <c r="N123" s="49">
        <v>6.5</v>
      </c>
    </row>
    <row r="124" spans="1:14" ht="15.75">
      <c r="A124" s="108"/>
      <c r="B124" s="80"/>
      <c r="C124" s="60"/>
      <c r="D124" s="18">
        <v>974</v>
      </c>
      <c r="E124" s="12" t="s">
        <v>56</v>
      </c>
      <c r="F124" s="12" t="s">
        <v>20</v>
      </c>
      <c r="G124" s="18">
        <v>6</v>
      </c>
      <c r="H124" s="18">
        <v>2902</v>
      </c>
      <c r="I124" s="18">
        <v>242</v>
      </c>
      <c r="J124" s="55">
        <v>85</v>
      </c>
      <c r="K124" s="55">
        <v>85</v>
      </c>
      <c r="L124" s="55">
        <v>85</v>
      </c>
      <c r="M124" s="32">
        <v>85</v>
      </c>
      <c r="N124" s="46">
        <v>85</v>
      </c>
    </row>
    <row r="125" spans="1:14" ht="15.75">
      <c r="A125" s="108"/>
      <c r="B125" s="80"/>
      <c r="C125" s="60"/>
      <c r="D125" s="18">
        <v>974</v>
      </c>
      <c r="E125" s="12" t="s">
        <v>56</v>
      </c>
      <c r="F125" s="12" t="s">
        <v>20</v>
      </c>
      <c r="G125" s="18">
        <v>6</v>
      </c>
      <c r="H125" s="18">
        <v>2902</v>
      </c>
      <c r="I125" s="18">
        <v>244</v>
      </c>
      <c r="J125" s="55">
        <v>368</v>
      </c>
      <c r="K125" s="55">
        <v>368</v>
      </c>
      <c r="L125" s="55">
        <v>368</v>
      </c>
      <c r="M125" s="32">
        <v>368</v>
      </c>
      <c r="N125" s="32">
        <v>368</v>
      </c>
    </row>
    <row r="126" spans="1:14" ht="15.75">
      <c r="A126" s="108"/>
      <c r="B126" s="80"/>
      <c r="C126" s="60"/>
      <c r="D126" s="18">
        <v>974</v>
      </c>
      <c r="E126" s="12" t="s">
        <v>56</v>
      </c>
      <c r="F126" s="12" t="s">
        <v>20</v>
      </c>
      <c r="G126" s="18">
        <v>6</v>
      </c>
      <c r="H126" s="18">
        <v>2902</v>
      </c>
      <c r="I126" s="18">
        <v>851</v>
      </c>
      <c r="J126" s="55">
        <v>5</v>
      </c>
      <c r="K126" s="55">
        <v>5</v>
      </c>
      <c r="L126" s="55">
        <v>5</v>
      </c>
      <c r="M126" s="32">
        <v>5</v>
      </c>
      <c r="N126" s="32">
        <v>5</v>
      </c>
    </row>
    <row r="127" spans="1:14" ht="15.75">
      <c r="A127" s="108"/>
      <c r="B127" s="80"/>
      <c r="C127" s="60"/>
      <c r="D127" s="18">
        <v>974</v>
      </c>
      <c r="E127" s="12" t="s">
        <v>55</v>
      </c>
      <c r="F127" s="12" t="s">
        <v>20</v>
      </c>
      <c r="G127" s="18">
        <v>6</v>
      </c>
      <c r="H127" s="18">
        <v>2974</v>
      </c>
      <c r="I127" s="18">
        <v>121</v>
      </c>
      <c r="J127" s="55">
        <v>33290</v>
      </c>
      <c r="K127" s="55">
        <v>33290</v>
      </c>
      <c r="L127" s="55">
        <v>33290</v>
      </c>
      <c r="M127" s="32">
        <v>33290</v>
      </c>
      <c r="N127" s="32">
        <v>33290</v>
      </c>
    </row>
    <row r="128" spans="1:14" ht="15.75">
      <c r="A128" s="108"/>
      <c r="B128" s="80"/>
      <c r="C128" s="60"/>
      <c r="D128" s="18">
        <v>974</v>
      </c>
      <c r="E128" s="12" t="s">
        <v>55</v>
      </c>
      <c r="F128" s="12" t="s">
        <v>20</v>
      </c>
      <c r="G128" s="18">
        <v>6</v>
      </c>
      <c r="H128" s="18">
        <v>2974</v>
      </c>
      <c r="I128" s="18">
        <v>242</v>
      </c>
      <c r="J128" s="55">
        <v>657</v>
      </c>
      <c r="K128" s="55">
        <v>657</v>
      </c>
      <c r="L128" s="55">
        <v>657</v>
      </c>
      <c r="M128" s="32">
        <v>657</v>
      </c>
      <c r="N128" s="32">
        <v>657</v>
      </c>
    </row>
    <row r="129" spans="1:14" ht="15.75">
      <c r="A129" s="108"/>
      <c r="B129" s="80"/>
      <c r="C129" s="60"/>
      <c r="D129" s="18">
        <v>974</v>
      </c>
      <c r="E129" s="12" t="s">
        <v>55</v>
      </c>
      <c r="F129" s="12" t="s">
        <v>20</v>
      </c>
      <c r="G129" s="18">
        <v>6</v>
      </c>
      <c r="H129" s="18">
        <v>2974</v>
      </c>
      <c r="I129" s="18">
        <v>244</v>
      </c>
      <c r="J129" s="55">
        <v>2712</v>
      </c>
      <c r="K129" s="55">
        <v>2712</v>
      </c>
      <c r="L129" s="55">
        <v>2712</v>
      </c>
      <c r="M129" s="32">
        <v>2712</v>
      </c>
      <c r="N129" s="32">
        <v>2712</v>
      </c>
    </row>
    <row r="130" spans="1:14" ht="15.75">
      <c r="A130" s="108"/>
      <c r="B130" s="80"/>
      <c r="C130" s="60"/>
      <c r="D130" s="18">
        <v>974</v>
      </c>
      <c r="E130" s="12" t="s">
        <v>55</v>
      </c>
      <c r="F130" s="12" t="s">
        <v>20</v>
      </c>
      <c r="G130" s="18">
        <v>6</v>
      </c>
      <c r="H130" s="18">
        <v>2974</v>
      </c>
      <c r="I130" s="18">
        <v>851</v>
      </c>
      <c r="J130" s="55">
        <v>125</v>
      </c>
      <c r="K130" s="55">
        <v>125</v>
      </c>
      <c r="L130" s="55">
        <v>125</v>
      </c>
      <c r="M130" s="32">
        <v>125</v>
      </c>
      <c r="N130" s="32">
        <v>125</v>
      </c>
    </row>
    <row r="131" spans="1:14" ht="15.75">
      <c r="A131" s="108"/>
      <c r="B131" s="80"/>
      <c r="C131" s="60"/>
      <c r="D131" s="18">
        <v>974</v>
      </c>
      <c r="E131" s="12" t="s">
        <v>55</v>
      </c>
      <c r="F131" s="12" t="s">
        <v>20</v>
      </c>
      <c r="G131" s="18">
        <v>6</v>
      </c>
      <c r="H131" s="18">
        <v>2974</v>
      </c>
      <c r="I131" s="18">
        <v>852</v>
      </c>
      <c r="J131" s="55">
        <v>27</v>
      </c>
      <c r="K131" s="55">
        <v>27</v>
      </c>
      <c r="L131" s="55">
        <v>27</v>
      </c>
      <c r="M131" s="32">
        <v>27</v>
      </c>
      <c r="N131" s="32">
        <v>27</v>
      </c>
    </row>
    <row r="132" spans="1:14" ht="15.75">
      <c r="A132" s="85" t="s">
        <v>54</v>
      </c>
      <c r="B132" s="80" t="s">
        <v>73</v>
      </c>
      <c r="C132" s="24" t="s">
        <v>23</v>
      </c>
      <c r="D132" s="18"/>
      <c r="E132" s="18"/>
      <c r="F132" s="12"/>
      <c r="G132" s="18"/>
      <c r="H132" s="25"/>
      <c r="I132" s="18"/>
      <c r="J132" s="23">
        <f>J133+J134+J135+J136+J137+J138+J139+J140+J141+J142</f>
        <v>29589</v>
      </c>
      <c r="K132" s="23">
        <f>K133+K134+K135+K136+K137+K138+K139+K140+K141+K142</f>
        <v>27790</v>
      </c>
      <c r="L132" s="23">
        <f>L133+L134+L135+L136+L137+L138+L139+L140+L141+L142</f>
        <v>28120</v>
      </c>
      <c r="M132" s="23">
        <f>M133+M134+M135+M136+M137+M138+M139+M140+M141+M142</f>
        <v>28120</v>
      </c>
      <c r="N132" s="23">
        <f>N133+N134+N135+N136+N137+N138+N139+N140+N141+N142</f>
        <v>28120</v>
      </c>
    </row>
    <row r="133" spans="1:14" ht="22.5" customHeight="1">
      <c r="A133" s="85"/>
      <c r="B133" s="80"/>
      <c r="C133" s="60"/>
      <c r="D133" s="18">
        <v>974</v>
      </c>
      <c r="E133" s="12" t="s">
        <v>56</v>
      </c>
      <c r="F133" s="12" t="s">
        <v>20</v>
      </c>
      <c r="G133" s="18">
        <v>6</v>
      </c>
      <c r="H133" s="25">
        <v>7017</v>
      </c>
      <c r="I133" s="18">
        <v>121</v>
      </c>
      <c r="J133" s="55">
        <v>1224</v>
      </c>
      <c r="K133" s="55">
        <v>1224</v>
      </c>
      <c r="L133" s="55">
        <v>1224</v>
      </c>
      <c r="M133" s="32">
        <v>1224</v>
      </c>
      <c r="N133" s="32">
        <v>1224</v>
      </c>
    </row>
    <row r="134" spans="1:14" ht="15" customHeight="1">
      <c r="A134" s="85"/>
      <c r="B134" s="80"/>
      <c r="C134" s="60"/>
      <c r="D134" s="18">
        <v>974</v>
      </c>
      <c r="E134" s="12" t="s">
        <v>56</v>
      </c>
      <c r="F134" s="12" t="s">
        <v>20</v>
      </c>
      <c r="G134" s="18">
        <v>6</v>
      </c>
      <c r="H134" s="25">
        <v>7017</v>
      </c>
      <c r="I134" s="18">
        <v>122</v>
      </c>
      <c r="J134" s="55">
        <v>1</v>
      </c>
      <c r="K134" s="55">
        <v>1</v>
      </c>
      <c r="L134" s="55">
        <v>1</v>
      </c>
      <c r="M134" s="32">
        <v>1</v>
      </c>
      <c r="N134" s="32">
        <v>1</v>
      </c>
    </row>
    <row r="135" spans="1:14" ht="14.25" customHeight="1">
      <c r="A135" s="85"/>
      <c r="B135" s="80"/>
      <c r="C135" s="60"/>
      <c r="D135" s="18">
        <v>974</v>
      </c>
      <c r="E135" s="12" t="s">
        <v>56</v>
      </c>
      <c r="F135" s="12" t="s">
        <v>20</v>
      </c>
      <c r="G135" s="18">
        <v>6</v>
      </c>
      <c r="H135" s="25">
        <v>7017</v>
      </c>
      <c r="I135" s="18">
        <v>242</v>
      </c>
      <c r="J135" s="55">
        <v>12</v>
      </c>
      <c r="K135" s="55">
        <v>12</v>
      </c>
      <c r="L135" s="55">
        <v>12</v>
      </c>
      <c r="M135" s="32">
        <v>12</v>
      </c>
      <c r="N135" s="32">
        <v>12</v>
      </c>
    </row>
    <row r="136" spans="1:14" ht="15" customHeight="1">
      <c r="A136" s="85"/>
      <c r="B136" s="80"/>
      <c r="C136" s="60"/>
      <c r="D136" s="18">
        <v>974</v>
      </c>
      <c r="E136" s="12" t="s">
        <v>56</v>
      </c>
      <c r="F136" s="12" t="s">
        <v>20</v>
      </c>
      <c r="G136" s="18">
        <v>6</v>
      </c>
      <c r="H136" s="25">
        <v>7017</v>
      </c>
      <c r="I136" s="18">
        <v>244</v>
      </c>
      <c r="J136" s="55">
        <v>66</v>
      </c>
      <c r="K136" s="55">
        <v>66</v>
      </c>
      <c r="L136" s="55">
        <v>66</v>
      </c>
      <c r="M136" s="32">
        <v>66</v>
      </c>
      <c r="N136" s="32">
        <v>66</v>
      </c>
    </row>
    <row r="137" spans="1:14" ht="15" customHeight="1">
      <c r="A137" s="85"/>
      <c r="B137" s="80"/>
      <c r="C137" s="60"/>
      <c r="D137" s="18">
        <v>974</v>
      </c>
      <c r="E137" s="12" t="s">
        <v>56</v>
      </c>
      <c r="F137" s="12" t="s">
        <v>20</v>
      </c>
      <c r="G137" s="18">
        <v>6</v>
      </c>
      <c r="H137" s="25">
        <v>1001</v>
      </c>
      <c r="I137" s="18">
        <v>313</v>
      </c>
      <c r="J137" s="55">
        <v>1980</v>
      </c>
      <c r="K137" s="55">
        <v>1842</v>
      </c>
      <c r="L137" s="55">
        <v>1862</v>
      </c>
      <c r="M137" s="32">
        <v>1862</v>
      </c>
      <c r="N137" s="32">
        <v>1862</v>
      </c>
    </row>
    <row r="138" spans="1:14" ht="15" customHeight="1">
      <c r="A138" s="85"/>
      <c r="B138" s="80"/>
      <c r="C138" s="60"/>
      <c r="D138" s="18">
        <v>974</v>
      </c>
      <c r="E138" s="12" t="s">
        <v>56</v>
      </c>
      <c r="F138" s="12" t="s">
        <v>20</v>
      </c>
      <c r="G138" s="18">
        <v>6</v>
      </c>
      <c r="H138" s="25">
        <v>5131</v>
      </c>
      <c r="I138" s="18">
        <v>313</v>
      </c>
      <c r="J138" s="55">
        <v>1016</v>
      </c>
      <c r="K138" s="55">
        <v>1125</v>
      </c>
      <c r="L138" s="55">
        <v>1182</v>
      </c>
      <c r="M138" s="32">
        <v>1182</v>
      </c>
      <c r="N138" s="32">
        <v>1182</v>
      </c>
    </row>
    <row r="139" spans="1:14" ht="15" customHeight="1">
      <c r="A139" s="85"/>
      <c r="B139" s="80"/>
      <c r="C139" s="60"/>
      <c r="D139" s="18">
        <v>974</v>
      </c>
      <c r="E139" s="12" t="s">
        <v>56</v>
      </c>
      <c r="F139" s="12" t="s">
        <v>20</v>
      </c>
      <c r="G139" s="18">
        <v>6</v>
      </c>
      <c r="H139" s="25">
        <v>7012</v>
      </c>
      <c r="I139" s="18">
        <v>313</v>
      </c>
      <c r="J139" s="55">
        <v>1290</v>
      </c>
      <c r="K139" s="55">
        <v>1200</v>
      </c>
      <c r="L139" s="55">
        <v>1213</v>
      </c>
      <c r="M139" s="32">
        <v>1213</v>
      </c>
      <c r="N139" s="32">
        <v>1213</v>
      </c>
    </row>
    <row r="140" spans="1:14" ht="15" customHeight="1">
      <c r="A140" s="85"/>
      <c r="B140" s="80"/>
      <c r="C140" s="60"/>
      <c r="D140" s="18">
        <v>974</v>
      </c>
      <c r="E140" s="12" t="s">
        <v>56</v>
      </c>
      <c r="F140" s="12" t="s">
        <v>20</v>
      </c>
      <c r="G140" s="18">
        <v>6</v>
      </c>
      <c r="H140" s="25">
        <v>7013</v>
      </c>
      <c r="I140" s="18">
        <v>313</v>
      </c>
      <c r="J140" s="55">
        <v>24</v>
      </c>
      <c r="K140" s="55">
        <v>22</v>
      </c>
      <c r="L140" s="55">
        <v>23</v>
      </c>
      <c r="M140" s="32">
        <v>23</v>
      </c>
      <c r="N140" s="32">
        <v>23</v>
      </c>
    </row>
    <row r="141" spans="1:14" ht="15" customHeight="1">
      <c r="A141" s="85"/>
      <c r="B141" s="80"/>
      <c r="C141" s="60"/>
      <c r="D141" s="18">
        <v>974</v>
      </c>
      <c r="E141" s="12" t="s">
        <v>56</v>
      </c>
      <c r="F141" s="12" t="s">
        <v>20</v>
      </c>
      <c r="G141" s="18">
        <v>6</v>
      </c>
      <c r="H141" s="25">
        <v>7400</v>
      </c>
      <c r="I141" s="18">
        <v>313</v>
      </c>
      <c r="J141" s="55">
        <v>21045</v>
      </c>
      <c r="K141" s="55">
        <v>19572</v>
      </c>
      <c r="L141" s="55">
        <v>19782</v>
      </c>
      <c r="M141" s="32">
        <v>19782</v>
      </c>
      <c r="N141" s="32">
        <v>19782</v>
      </c>
    </row>
    <row r="142" spans="1:14" ht="42.75" customHeight="1">
      <c r="A142" s="85"/>
      <c r="B142" s="80"/>
      <c r="C142" s="60"/>
      <c r="D142" s="18">
        <v>974</v>
      </c>
      <c r="E142" s="12" t="s">
        <v>56</v>
      </c>
      <c r="F142" s="12" t="s">
        <v>20</v>
      </c>
      <c r="G142" s="18">
        <v>6</v>
      </c>
      <c r="H142" s="25">
        <v>7400</v>
      </c>
      <c r="I142" s="18">
        <v>360</v>
      </c>
      <c r="J142" s="55">
        <v>2931</v>
      </c>
      <c r="K142" s="55">
        <v>2726</v>
      </c>
      <c r="L142" s="55">
        <v>2755</v>
      </c>
      <c r="M142" s="32">
        <v>2755</v>
      </c>
      <c r="N142" s="32">
        <v>2755</v>
      </c>
    </row>
    <row r="143" ht="15.75">
      <c r="N143" s="34"/>
    </row>
    <row r="144" ht="15.75">
      <c r="N144" s="34"/>
    </row>
    <row r="145" ht="15">
      <c r="N145" s="35"/>
    </row>
  </sheetData>
  <sheetProtection/>
  <mergeCells count="126">
    <mergeCell ref="A118:A119"/>
    <mergeCell ref="M113:M115"/>
    <mergeCell ref="M116:M117"/>
    <mergeCell ref="M118:M119"/>
    <mergeCell ref="J118:J119"/>
    <mergeCell ref="K118:K119"/>
    <mergeCell ref="A121:A131"/>
    <mergeCell ref="N113:N115"/>
    <mergeCell ref="N116:N117"/>
    <mergeCell ref="N118:N119"/>
    <mergeCell ref="L118:L119"/>
    <mergeCell ref="B121:B131"/>
    <mergeCell ref="C122:C131"/>
    <mergeCell ref="I116:I117"/>
    <mergeCell ref="I118:I119"/>
    <mergeCell ref="D116:D117"/>
    <mergeCell ref="E116:E117"/>
    <mergeCell ref="H118:H119"/>
    <mergeCell ref="G116:G117"/>
    <mergeCell ref="K74:K77"/>
    <mergeCell ref="J74:J77"/>
    <mergeCell ref="L74:L77"/>
    <mergeCell ref="B74:B83"/>
    <mergeCell ref="C74:C83"/>
    <mergeCell ref="D74:D77"/>
    <mergeCell ref="E74:E77"/>
    <mergeCell ref="F74:F77"/>
    <mergeCell ref="H5:H6"/>
    <mergeCell ref="C103:C110"/>
    <mergeCell ref="M68:M71"/>
    <mergeCell ref="J68:J71"/>
    <mergeCell ref="M32:M33"/>
    <mergeCell ref="L32:L33"/>
    <mergeCell ref="D7:I7"/>
    <mergeCell ref="C9:C18"/>
    <mergeCell ref="J32:J33"/>
    <mergeCell ref="E32:E33"/>
    <mergeCell ref="C19:C28"/>
    <mergeCell ref="B19:B28"/>
    <mergeCell ref="A19:A28"/>
    <mergeCell ref="E5:E6"/>
    <mergeCell ref="B9:B18"/>
    <mergeCell ref="A9:A18"/>
    <mergeCell ref="J5:N5"/>
    <mergeCell ref="I5:I6"/>
    <mergeCell ref="A5:A6"/>
    <mergeCell ref="B5:B6"/>
    <mergeCell ref="C5:C6"/>
    <mergeCell ref="D5:D6"/>
    <mergeCell ref="F5:F6"/>
    <mergeCell ref="G5:G6"/>
    <mergeCell ref="G113:G115"/>
    <mergeCell ref="B99:B102"/>
    <mergeCell ref="F116:F117"/>
    <mergeCell ref="E118:E119"/>
    <mergeCell ref="F118:F119"/>
    <mergeCell ref="C99:C102"/>
    <mergeCell ref="B113:B115"/>
    <mergeCell ref="C113:C115"/>
    <mergeCell ref="D113:D115"/>
    <mergeCell ref="E113:E115"/>
    <mergeCell ref="G118:G119"/>
    <mergeCell ref="A29:A31"/>
    <mergeCell ref="B32:B48"/>
    <mergeCell ref="A32:A48"/>
    <mergeCell ref="C29:C31"/>
    <mergeCell ref="C32:C48"/>
    <mergeCell ref="A74:A77"/>
    <mergeCell ref="C118:C119"/>
    <mergeCell ref="D118:D119"/>
    <mergeCell ref="F113:F115"/>
    <mergeCell ref="B29:B31"/>
    <mergeCell ref="A132:A142"/>
    <mergeCell ref="B132:B142"/>
    <mergeCell ref="C133:C142"/>
    <mergeCell ref="A113:A115"/>
    <mergeCell ref="A116:A117"/>
    <mergeCell ref="B116:B117"/>
    <mergeCell ref="C116:C117"/>
    <mergeCell ref="B118:B119"/>
    <mergeCell ref="B86:B98"/>
    <mergeCell ref="H116:H117"/>
    <mergeCell ref="H113:H115"/>
    <mergeCell ref="L116:L117"/>
    <mergeCell ref="J113:J115"/>
    <mergeCell ref="K113:K115"/>
    <mergeCell ref="J116:J117"/>
    <mergeCell ref="K116:K117"/>
    <mergeCell ref="L113:L115"/>
    <mergeCell ref="I113:I115"/>
    <mergeCell ref="H74:H77"/>
    <mergeCell ref="I74:I77"/>
    <mergeCell ref="A86:A98"/>
    <mergeCell ref="B103:B110"/>
    <mergeCell ref="A103:A110"/>
    <mergeCell ref="A99:A102"/>
    <mergeCell ref="N68:N71"/>
    <mergeCell ref="K68:K71"/>
    <mergeCell ref="L68:L71"/>
    <mergeCell ref="D32:D33"/>
    <mergeCell ref="F32:F33"/>
    <mergeCell ref="G32:G33"/>
    <mergeCell ref="H32:H33"/>
    <mergeCell ref="I32:I33"/>
    <mergeCell ref="K32:K33"/>
    <mergeCell ref="G68:G71"/>
    <mergeCell ref="H68:H71"/>
    <mergeCell ref="I68:I71"/>
    <mergeCell ref="A67:A73"/>
    <mergeCell ref="B67:B73"/>
    <mergeCell ref="C67:C73"/>
    <mergeCell ref="E68:E71"/>
    <mergeCell ref="F68:F71"/>
    <mergeCell ref="A49:A62"/>
    <mergeCell ref="B49:B62"/>
    <mergeCell ref="C49:C62"/>
    <mergeCell ref="N74:N77"/>
    <mergeCell ref="G74:G77"/>
    <mergeCell ref="N32:N33"/>
    <mergeCell ref="J1:N1"/>
    <mergeCell ref="A3:N3"/>
    <mergeCell ref="M74:M77"/>
    <mergeCell ref="C63:C65"/>
    <mergeCell ref="B63:B65"/>
    <mergeCell ref="A63:A65"/>
    <mergeCell ref="D68:D71"/>
  </mergeCells>
  <printOptions/>
  <pageMargins left="0.5118110236220472" right="0.15748031496062992" top="0.35433070866141736" bottom="0.1968503937007874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2014-03-11T05:27:03Z</dcterms:modified>
  <cp:category/>
  <cp:version/>
  <cp:contentType/>
  <cp:contentStatus/>
</cp:coreProperties>
</file>