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340" windowHeight="9096" firstSheet="3" activeTab="3"/>
  </bookViews>
  <sheets>
    <sheet name="за 1 кв.2009г." sheetId="1" r:id="rId1"/>
    <sheet name="за 1 полугодие 2009г." sheetId="2" r:id="rId2"/>
    <sheet name="за 9 мес.2009г." sheetId="3" r:id="rId3"/>
    <sheet name="За 2010г." sheetId="4" r:id="rId4"/>
  </sheets>
  <definedNames/>
  <calcPr fullCalcOnLoad="1"/>
</workbook>
</file>

<file path=xl/sharedStrings.xml><?xml version="1.0" encoding="utf-8"?>
<sst xmlns="http://schemas.openxmlformats.org/spreadsheetml/2006/main" count="547" uniqueCount="123">
  <si>
    <t>Наименование программы</t>
  </si>
  <si>
    <t>(мероприятий программы)</t>
  </si>
  <si>
    <t>Внебюдж.</t>
  </si>
  <si>
    <t>средства</t>
  </si>
  <si>
    <t>2009 год</t>
  </si>
  <si>
    <t>№</t>
  </si>
  <si>
    <t>п/п</t>
  </si>
  <si>
    <t>2.1.</t>
  </si>
  <si>
    <t>2.2.</t>
  </si>
  <si>
    <t>Укрепление материально-технической базы ЛПУ</t>
  </si>
  <si>
    <t>Текущий ремонт зданий и сооружений</t>
  </si>
  <si>
    <t>Приобретение оборудования</t>
  </si>
  <si>
    <t>Приобретение технологического оборудования для молочных кухонь ЛПМУЗ «Йошкар-Олинская детская городская больница»</t>
  </si>
  <si>
    <t>Ремонт молочных кухонь ЛПМУЗ «Йошкар-Олинская детская городская больница»</t>
  </si>
  <si>
    <t>3. Повышение эффективности использования имеющихся ресурсов здравоохранения.</t>
  </si>
  <si>
    <t>3.1.</t>
  </si>
  <si>
    <t>Непрерывное повышение профессионального образования медицинских работников</t>
  </si>
  <si>
    <t>3.1.1.</t>
  </si>
  <si>
    <t>Организация работ по обучению переподготовке и повышению квалификации медицинского персонала в ЛПУ</t>
  </si>
  <si>
    <t>3.2.</t>
  </si>
  <si>
    <t>Лицензирование ЛПМУЗ «Поликлиника №2 г.Йошкар-Олы»,</t>
  </si>
  <si>
    <t xml:space="preserve"> МЛПУЗ«Йошкар-Олинская городская больница», ЛПМУЗ «Йошар-Олинская детская городская больница», ЛПМУЗ г.Йошкар-Олы «Перинатальный центр», ЛПМУЗ «Городская поликлиника № 1», МЛПУЗ «Городская поликлиника № 4,</t>
  </si>
  <si>
    <t>3.3.</t>
  </si>
  <si>
    <t>Организация работ по обследованию технического состояния зданий, сооружений, инженерных систем в муниципальных учреждениях здравоохранения. Оценка пожарной, электрической и конструкционной безопасности, эвакуационных путей.</t>
  </si>
  <si>
    <t>3.3.2.</t>
  </si>
  <si>
    <t>Оснащение современным противопожарным оборудованием, средствами защиты и пожаротушения.</t>
  </si>
  <si>
    <t>3.3.3.</t>
  </si>
  <si>
    <t>Противодействие террористическим актам.</t>
  </si>
  <si>
    <t>3.3.4.</t>
  </si>
  <si>
    <t>Обучение, подготовка и переподготовка по пожарной безопасности и по противодействиям террористическим актам.</t>
  </si>
  <si>
    <t>Принятие коллективного договора разработка соглашений об охране труда</t>
  </si>
  <si>
    <t xml:space="preserve">Организация проведения работ по аттестации рабочих мест по условиям труда, мероприятий, связанных с обеспечением работников, занятых на работах с вредными и опасными производственными факторами, специальной одеждой и питанием  </t>
  </si>
  <si>
    <t>3.4.</t>
  </si>
  <si>
    <t>3.4.1.</t>
  </si>
  <si>
    <t>Повышение информированности о правилах доступа к медицинским услугам, оказываемым в условиях муниципального здравоохранения</t>
  </si>
  <si>
    <t>3.4.2.</t>
  </si>
  <si>
    <t>Обеспечение иммунизации населения, в том числе по эпидемиологическим показаниям</t>
  </si>
  <si>
    <t>3.4.3.</t>
  </si>
  <si>
    <t>Обеспечение системы транспортировки и хранения медицинских иммунобиологических препаратов</t>
  </si>
  <si>
    <t>3.4.5.</t>
  </si>
  <si>
    <t>Преемственность в передаче информации между ЛПУ города</t>
  </si>
  <si>
    <t>3.4.6.</t>
  </si>
  <si>
    <t>Обеспечение постоянного информирования населения о мерах профилактики инфекций, управляемых средствами специфической профилактики</t>
  </si>
  <si>
    <t>3.5.</t>
  </si>
  <si>
    <t>Приобретение транспорта и медицинского оборудования ЛПМУЗ «Станция скорой медицинской помощи»</t>
  </si>
  <si>
    <t>3.3.6.</t>
  </si>
  <si>
    <t>3.3.5.</t>
  </si>
  <si>
    <t>3.3.1.</t>
  </si>
  <si>
    <t xml:space="preserve">Объем </t>
  </si>
  <si>
    <t>финансирования</t>
  </si>
  <si>
    <t>финансирования,</t>
  </si>
  <si>
    <t>тыс. руб.</t>
  </si>
  <si>
    <t>в т.ч. по источникам</t>
  </si>
  <si>
    <t xml:space="preserve">Бюджет </t>
  </si>
  <si>
    <t xml:space="preserve">городского </t>
  </si>
  <si>
    <t>округа</t>
  </si>
  <si>
    <t>"Город</t>
  </si>
  <si>
    <t>Йошкар-Ола"</t>
  </si>
  <si>
    <t>-</t>
  </si>
  <si>
    <t>ИТОГО</t>
  </si>
  <si>
    <t>ВСЕГО по программе</t>
  </si>
  <si>
    <t>ЛПМУЗ «Станция скорой медицинской помощи» *</t>
  </si>
  <si>
    <t>Проведение профилактики йододефицитных состояний у детей 12-14 летнего возраста городского округа «Город Йошкар-Ола» *</t>
  </si>
  <si>
    <t>Обеспечение резервными источниками бесперебойного питания</t>
  </si>
  <si>
    <t>3.3.7.</t>
  </si>
  <si>
    <t>2. Укрепление материально-технической базы ЛПУ</t>
  </si>
  <si>
    <t>2.</t>
  </si>
  <si>
    <t>2.3.</t>
  </si>
  <si>
    <t>2.4.</t>
  </si>
  <si>
    <t>2.5.</t>
  </si>
  <si>
    <t>Мероприятия по безопасности ЛПУ</t>
  </si>
  <si>
    <t>Проведение вакцинопрофилактики детского и взрослого населения</t>
  </si>
  <si>
    <t>ИНФОРМАЦИЯ</t>
  </si>
  <si>
    <t>городского округа "Город Йошкар-Ола" на 2009 -2011гг." на 1.04.2009г.</t>
  </si>
  <si>
    <t xml:space="preserve">                                           о выполнении ведомственной целевой программы "Развитие  здравоохранения </t>
  </si>
  <si>
    <t>Финансовые затраты</t>
  </si>
  <si>
    <t>на 1.04.2009г.,</t>
  </si>
  <si>
    <t>заболеваний и других угрожающих жизни и здоровью состояний</t>
  </si>
  <si>
    <t xml:space="preserve">Цель: Повышение качества и уровня жизни населения посредством повышения качества  и доступности медицинской помощи, предупреждения </t>
  </si>
  <si>
    <t xml:space="preserve">Задачи : 1. Организационно-методические мероприятия. </t>
  </si>
  <si>
    <t>(без финансирования)</t>
  </si>
  <si>
    <t xml:space="preserve">По итогам первого квартала невозможно сделать выводы о результативности выполнения мероприятий программы. </t>
  </si>
  <si>
    <t>городского округа "Город Йошкар-Ола" на 2009 -2011гг." на 1.07.2009г.</t>
  </si>
  <si>
    <t>на 1.07.2009г.,</t>
  </si>
  <si>
    <t>предупреждения заболеваний и других угрожающих жизни и здоровью состояний</t>
  </si>
  <si>
    <t xml:space="preserve">Цель: Повышение качества и уровня жизни населения посредством повышения качества  и доступности медицинской помощи, </t>
  </si>
  <si>
    <t>городского округа "Город Йошкар-Ола" на 2009 -2011гг." на 1.10.2009г.</t>
  </si>
  <si>
    <t>на 1.10.2009г.,</t>
  </si>
  <si>
    <t>Показатели результативности (целевые индикаторы)</t>
  </si>
  <si>
    <t>Наименование</t>
  </si>
  <si>
    <t>показателя</t>
  </si>
  <si>
    <t xml:space="preserve">Базовое </t>
  </si>
  <si>
    <t>значение</t>
  </si>
  <si>
    <t>План</t>
  </si>
  <si>
    <t>Факт</t>
  </si>
  <si>
    <t>Доля медицинских работников, повысивших квалификацию в отчетном году,% от подлежащих обучению</t>
  </si>
  <si>
    <t>Охват профилактическими прививками населения декретированных возрастов и в группах риска,%</t>
  </si>
  <si>
    <t>Не менее95%</t>
  </si>
  <si>
    <t>Общая заболеваемость  на 1000 детей</t>
  </si>
  <si>
    <t>Показатель йододефицитных состояний среди школьников на 1000 детей</t>
  </si>
  <si>
    <t>Число посещений к врачам на 1 человека в год</t>
  </si>
  <si>
    <t>Уровень госпитализации на 1 тыс. чел., число больных</t>
  </si>
  <si>
    <t xml:space="preserve">  ЛПМУЗ «Городская поликлиника № 1», МЛПУЗ «Городская поликлиника № 4,</t>
  </si>
  <si>
    <t xml:space="preserve"> МЛПУЗ«Йошкар-Олинская городская больница», ЛПМУЗ «Йошар-Олинская детская городская больница», ЛПМУЗ г.Йошкар-Олы «Перинатальный центр»</t>
  </si>
  <si>
    <t>Число койко-дней на 1 тыс. чел.населения, койко-дней</t>
  </si>
  <si>
    <t>Доля профилактических посещений к врачам к общему числу посещений,%</t>
  </si>
  <si>
    <r>
      <rPr>
        <b/>
        <sz val="10"/>
        <rFont val="Times New Roman"/>
        <family val="1"/>
      </rPr>
      <t xml:space="preserve">Лицензирование </t>
    </r>
    <r>
      <rPr>
        <sz val="10"/>
        <rFont val="Times New Roman"/>
        <family val="1"/>
      </rPr>
      <t>ЛПМУЗ «Поликлиника №2 г.Йошкар-Олы»,</t>
    </r>
  </si>
  <si>
    <t>Число вызовов скорой медицинской помощи на 1 тыс. чел.населения,вызовов</t>
  </si>
  <si>
    <t>Доля экстренных вызовов скорой мед.помощи,%</t>
  </si>
  <si>
    <t>Общий коэффициент смертности на 1 тыс. человек населения</t>
  </si>
  <si>
    <t>Младенческая смертность на 1 тыс. родившихся</t>
  </si>
  <si>
    <t>Коэффициент материнской смертности</t>
  </si>
  <si>
    <t>Количество детей,находящихся на грудном вскармливании,%</t>
  </si>
  <si>
    <t>Начальник</t>
  </si>
  <si>
    <t>финансового управления администрации</t>
  </si>
  <si>
    <t>городского округа "Город Йошкар-Ола"</t>
  </si>
  <si>
    <t>В.В.Васильев</t>
  </si>
  <si>
    <t>А.А.Токтаулов</t>
  </si>
  <si>
    <t>управления здравоохранения города Йошкар-Олы</t>
  </si>
  <si>
    <t>2010 год</t>
  </si>
  <si>
    <t>городского округа "Город Йошкар-Ола" на 2009 -2011гг." на 1.01.2011г.</t>
  </si>
  <si>
    <t>на 1.01.2011г.,</t>
  </si>
  <si>
    <t>Общая заболеваемость  на 1000 детей(0-14)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</si>
</sst>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0" fontId="4" fillId="0" borderId="15" xfId="0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justify" vertical="top" wrapText="1"/>
    </xf>
    <xf numFmtId="0" fontId="7" fillId="0" borderId="15" xfId="0" applyFont="1" applyBorder="1" applyAlignment="1">
      <alignment/>
    </xf>
    <xf numFmtId="14" fontId="6" fillId="0" borderId="15" xfId="0" applyNumberFormat="1" applyFont="1" applyBorder="1" applyAlignment="1">
      <alignment horizontal="justify" vertical="top" wrapText="1"/>
    </xf>
    <xf numFmtId="0" fontId="6" fillId="0" borderId="15" xfId="0" applyFont="1" applyBorder="1" applyAlignment="1">
      <alignment horizontal="justify" vertical="top" wrapText="1"/>
    </xf>
    <xf numFmtId="0" fontId="0" fillId="0" borderId="15" xfId="0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18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2" fillId="0" borderId="20" xfId="0" applyFont="1" applyFill="1" applyBorder="1" applyAlignment="1">
      <alignment horizontal="justify" vertical="top" wrapText="1"/>
    </xf>
    <xf numFmtId="0" fontId="6" fillId="0" borderId="0" xfId="0" applyFont="1" applyAlignment="1">
      <alignment/>
    </xf>
    <xf numFmtId="0" fontId="2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9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18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28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32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justify" vertical="top" wrapText="1"/>
    </xf>
    <xf numFmtId="14" fontId="6" fillId="0" borderId="15" xfId="0" applyNumberFormat="1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18" xfId="0" applyFont="1" applyBorder="1" applyAlignment="1">
      <alignment horizontal="justify" vertical="top" wrapText="1"/>
    </xf>
    <xf numFmtId="0" fontId="2" fillId="0" borderId="24" xfId="0" applyFont="1" applyBorder="1" applyAlignment="1">
      <alignment horizontal="justify" vertical="top" wrapText="1"/>
    </xf>
    <xf numFmtId="0" fontId="3" fillId="0" borderId="1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4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C1">
      <selection activeCell="G35" sqref="G35"/>
    </sheetView>
  </sheetViews>
  <sheetFormatPr defaultColWidth="9.00390625" defaultRowHeight="12.75"/>
  <cols>
    <col min="1" max="1" width="5.50390625" style="0" customWidth="1"/>
    <col min="2" max="2" width="29.50390625" style="0" customWidth="1"/>
    <col min="3" max="3" width="14.875" style="0" customWidth="1"/>
    <col min="4" max="4" width="11.875" style="0" customWidth="1"/>
    <col min="6" max="6" width="14.375" style="0" customWidth="1"/>
    <col min="7" max="7" width="12.125" style="0" customWidth="1"/>
    <col min="9" max="9" width="14.50390625" style="0" customWidth="1"/>
    <col min="10" max="10" width="11.625" style="0" customWidth="1"/>
  </cols>
  <sheetData>
    <row r="1" spans="2:11" ht="12.75">
      <c r="B1" s="1"/>
      <c r="C1" s="1"/>
      <c r="D1" s="44" t="s">
        <v>72</v>
      </c>
      <c r="E1" s="1"/>
      <c r="F1" s="1"/>
      <c r="G1" s="1"/>
      <c r="H1" s="1"/>
      <c r="I1" s="1"/>
      <c r="J1" s="1"/>
      <c r="K1" s="1"/>
    </row>
    <row r="2" spans="2:11" ht="13.5">
      <c r="B2" s="42" t="s">
        <v>74</v>
      </c>
      <c r="C2" s="42"/>
      <c r="D2" s="42"/>
      <c r="E2" s="42"/>
      <c r="F2" s="42"/>
      <c r="G2" s="42"/>
      <c r="H2" s="42"/>
      <c r="I2" s="42"/>
      <c r="J2" s="1"/>
      <c r="K2" s="1"/>
    </row>
    <row r="3" spans="2:11" ht="14.25" thickBot="1">
      <c r="B3" s="43"/>
      <c r="C3" s="42" t="s">
        <v>73</v>
      </c>
      <c r="D3" s="42"/>
      <c r="E3" s="42"/>
      <c r="F3" s="42"/>
      <c r="G3" s="42"/>
      <c r="H3" s="42"/>
      <c r="I3" s="42"/>
      <c r="J3" s="1"/>
      <c r="K3" s="1"/>
    </row>
    <row r="4" spans="1:11" ht="13.5" thickBot="1">
      <c r="A4" s="2"/>
      <c r="B4" s="2" t="s">
        <v>0</v>
      </c>
      <c r="C4" s="3"/>
      <c r="D4" s="3" t="s">
        <v>4</v>
      </c>
      <c r="E4" s="4"/>
      <c r="F4" s="3"/>
      <c r="G4" s="3" t="s">
        <v>75</v>
      </c>
      <c r="H4" s="4"/>
      <c r="I4" s="3"/>
      <c r="J4" s="3"/>
      <c r="K4" s="4"/>
    </row>
    <row r="5" spans="1:11" ht="12.75">
      <c r="A5" s="5" t="s">
        <v>5</v>
      </c>
      <c r="B5" s="7" t="s">
        <v>1</v>
      </c>
      <c r="C5" s="21" t="s">
        <v>48</v>
      </c>
      <c r="D5" s="26" t="s">
        <v>52</v>
      </c>
      <c r="E5" s="24"/>
      <c r="F5" s="21" t="s">
        <v>48</v>
      </c>
      <c r="G5" s="26" t="s">
        <v>52</v>
      </c>
      <c r="H5" s="24"/>
      <c r="I5" s="21"/>
      <c r="J5" s="26"/>
      <c r="K5" s="24"/>
    </row>
    <row r="6" spans="1:11" ht="13.5" thickBot="1">
      <c r="A6" s="5" t="s">
        <v>6</v>
      </c>
      <c r="B6" s="5"/>
      <c r="C6" s="22" t="s">
        <v>50</v>
      </c>
      <c r="D6" s="27" t="s">
        <v>49</v>
      </c>
      <c r="E6" s="25"/>
      <c r="F6" s="22" t="s">
        <v>49</v>
      </c>
      <c r="G6" s="27" t="s">
        <v>49</v>
      </c>
      <c r="H6" s="25"/>
      <c r="I6" s="22"/>
      <c r="J6" s="27"/>
      <c r="K6" s="25"/>
    </row>
    <row r="7" spans="1:11" ht="12.75">
      <c r="A7" s="5"/>
      <c r="B7" s="5"/>
      <c r="C7" s="22" t="s">
        <v>51</v>
      </c>
      <c r="D7" s="21" t="s">
        <v>53</v>
      </c>
      <c r="E7" s="21" t="s">
        <v>2</v>
      </c>
      <c r="F7" s="22" t="s">
        <v>76</v>
      </c>
      <c r="G7" s="21" t="s">
        <v>53</v>
      </c>
      <c r="H7" s="21" t="s">
        <v>2</v>
      </c>
      <c r="I7" s="22"/>
      <c r="J7" s="21"/>
      <c r="K7" s="21"/>
    </row>
    <row r="8" spans="1:11" ht="12.75">
      <c r="A8" s="5"/>
      <c r="B8" s="5"/>
      <c r="C8" s="22"/>
      <c r="D8" s="22" t="s">
        <v>54</v>
      </c>
      <c r="E8" s="22" t="s">
        <v>3</v>
      </c>
      <c r="F8" s="22" t="s">
        <v>51</v>
      </c>
      <c r="G8" s="22" t="s">
        <v>54</v>
      </c>
      <c r="H8" s="22" t="s">
        <v>3</v>
      </c>
      <c r="I8" s="22"/>
      <c r="J8" s="22"/>
      <c r="K8" s="22"/>
    </row>
    <row r="9" spans="1:11" ht="12.75">
      <c r="A9" s="5"/>
      <c r="B9" s="5"/>
      <c r="C9" s="22"/>
      <c r="D9" s="22" t="s">
        <v>55</v>
      </c>
      <c r="E9" s="22"/>
      <c r="F9" s="22"/>
      <c r="G9" s="22" t="s">
        <v>55</v>
      </c>
      <c r="H9" s="22"/>
      <c r="I9" s="22"/>
      <c r="J9" s="22"/>
      <c r="K9" s="22"/>
    </row>
    <row r="10" spans="1:11" ht="105" customHeight="1" hidden="1">
      <c r="A10" s="5"/>
      <c r="B10" s="5"/>
      <c r="C10" s="22"/>
      <c r="D10" s="22"/>
      <c r="E10" s="22"/>
      <c r="F10" s="22"/>
      <c r="G10" s="22"/>
      <c r="H10" s="22"/>
      <c r="I10" s="22"/>
      <c r="J10" s="22"/>
      <c r="K10" s="22"/>
    </row>
    <row r="11" spans="1:11" ht="14.25" customHeight="1">
      <c r="A11" s="5"/>
      <c r="B11" s="5"/>
      <c r="C11" s="22"/>
      <c r="D11" s="22" t="s">
        <v>56</v>
      </c>
      <c r="E11" s="22"/>
      <c r="F11" s="22"/>
      <c r="G11" s="22" t="s">
        <v>56</v>
      </c>
      <c r="H11" s="22"/>
      <c r="I11" s="22"/>
      <c r="J11" s="22"/>
      <c r="K11" s="22"/>
    </row>
    <row r="12" spans="1:11" ht="14.25" customHeight="1" thickBot="1">
      <c r="A12" s="6"/>
      <c r="B12" s="6"/>
      <c r="C12" s="23"/>
      <c r="D12" s="23" t="s">
        <v>57</v>
      </c>
      <c r="E12" s="23"/>
      <c r="F12" s="23"/>
      <c r="G12" s="23" t="s">
        <v>57</v>
      </c>
      <c r="H12" s="23"/>
      <c r="I12" s="23"/>
      <c r="J12" s="23"/>
      <c r="K12" s="23"/>
    </row>
    <row r="13" spans="1:11" ht="14.25" customHeight="1">
      <c r="A13" s="49" t="s">
        <v>78</v>
      </c>
      <c r="B13" s="46"/>
      <c r="C13" s="47"/>
      <c r="D13" s="47"/>
      <c r="E13" s="47"/>
      <c r="F13" s="47"/>
      <c r="G13" s="47"/>
      <c r="H13" s="47"/>
      <c r="I13" s="47"/>
      <c r="J13" s="45"/>
      <c r="K13" s="45"/>
    </row>
    <row r="14" spans="1:11" ht="14.25" customHeight="1">
      <c r="A14" s="49" t="s">
        <v>77</v>
      </c>
      <c r="B14" s="46"/>
      <c r="C14" s="47"/>
      <c r="D14" s="47"/>
      <c r="E14" s="47"/>
      <c r="F14" s="47"/>
      <c r="G14" s="47"/>
      <c r="H14" s="47"/>
      <c r="I14" s="47"/>
      <c r="J14" s="45"/>
      <c r="K14" s="45"/>
    </row>
    <row r="15" spans="1:11" ht="14.25" customHeight="1">
      <c r="A15" s="70" t="s">
        <v>79</v>
      </c>
      <c r="B15" s="71"/>
      <c r="C15" s="71"/>
      <c r="D15" s="71"/>
      <c r="E15" s="71"/>
      <c r="F15" s="48" t="s">
        <v>80</v>
      </c>
      <c r="G15" s="45"/>
      <c r="H15" s="45"/>
      <c r="I15" s="45"/>
      <c r="J15" s="45"/>
      <c r="K15" s="45"/>
    </row>
    <row r="16" spans="1:11" ht="20.25" customHeight="1">
      <c r="A16" s="67" t="s">
        <v>65</v>
      </c>
      <c r="B16" s="68"/>
      <c r="C16" s="68"/>
      <c r="D16" s="68"/>
      <c r="E16" s="68"/>
      <c r="F16" s="68"/>
      <c r="G16" s="68"/>
      <c r="H16" s="68"/>
      <c r="I16" s="68"/>
      <c r="J16" s="68"/>
      <c r="K16" s="69"/>
    </row>
    <row r="17" spans="1:11" ht="26.25">
      <c r="A17" s="17" t="s">
        <v>66</v>
      </c>
      <c r="B17" s="14" t="s">
        <v>9</v>
      </c>
      <c r="C17" s="29">
        <f aca="true" t="shared" si="0" ref="C17:H17">SUM(C18:C23)</f>
        <v>37048</v>
      </c>
      <c r="D17" s="29">
        <f t="shared" si="0"/>
        <v>37048</v>
      </c>
      <c r="E17" s="29">
        <f t="shared" si="0"/>
        <v>0</v>
      </c>
      <c r="F17" s="29">
        <f t="shared" si="0"/>
        <v>1547</v>
      </c>
      <c r="G17" s="29">
        <f t="shared" si="0"/>
        <v>1547</v>
      </c>
      <c r="H17" s="29">
        <f t="shared" si="0"/>
        <v>0</v>
      </c>
      <c r="I17" s="29"/>
      <c r="J17" s="29"/>
      <c r="K17" s="29"/>
    </row>
    <row r="18" spans="1:11" ht="26.25">
      <c r="A18" s="17" t="s">
        <v>7</v>
      </c>
      <c r="B18" s="14" t="s">
        <v>10</v>
      </c>
      <c r="C18" s="13">
        <v>24048</v>
      </c>
      <c r="D18" s="13">
        <v>24048</v>
      </c>
      <c r="E18" s="13"/>
      <c r="F18" s="13">
        <v>1027</v>
      </c>
      <c r="G18" s="13">
        <v>1027</v>
      </c>
      <c r="H18" s="13"/>
      <c r="I18" s="13"/>
      <c r="J18" s="13"/>
      <c r="K18" s="13"/>
    </row>
    <row r="19" spans="1:11" ht="13.5">
      <c r="A19" s="17" t="s">
        <v>8</v>
      </c>
      <c r="B19" s="14" t="s">
        <v>11</v>
      </c>
      <c r="C19" s="13">
        <v>11650</v>
      </c>
      <c r="D19" s="13">
        <v>11650</v>
      </c>
      <c r="E19" s="13"/>
      <c r="F19" s="13">
        <v>520</v>
      </c>
      <c r="G19" s="13">
        <v>520</v>
      </c>
      <c r="H19" s="13"/>
      <c r="I19" s="13"/>
      <c r="J19" s="13"/>
      <c r="K19" s="13"/>
    </row>
    <row r="20" spans="1:11" ht="52.5">
      <c r="A20" s="16" t="s">
        <v>67</v>
      </c>
      <c r="B20" s="14" t="s">
        <v>44</v>
      </c>
      <c r="C20" s="13">
        <v>500</v>
      </c>
      <c r="D20" s="13">
        <v>500</v>
      </c>
      <c r="E20" s="20"/>
      <c r="F20" s="13"/>
      <c r="G20" s="13"/>
      <c r="H20" s="13"/>
      <c r="I20" s="13"/>
      <c r="J20" s="13"/>
      <c r="K20" s="13"/>
    </row>
    <row r="21" spans="1:11" ht="50.25" customHeight="1">
      <c r="A21" s="75" t="s">
        <v>68</v>
      </c>
      <c r="B21" s="76" t="s">
        <v>12</v>
      </c>
      <c r="C21" s="13">
        <v>150</v>
      </c>
      <c r="D21" s="13">
        <v>150</v>
      </c>
      <c r="E21" s="20"/>
      <c r="F21" s="13"/>
      <c r="G21" s="13"/>
      <c r="H21" s="13"/>
      <c r="I21" s="13"/>
      <c r="J21" s="13"/>
      <c r="K21" s="13"/>
    </row>
    <row r="22" spans="1:11" ht="13.5" hidden="1">
      <c r="A22" s="75"/>
      <c r="B22" s="76"/>
      <c r="C22" s="19"/>
      <c r="D22" s="20"/>
      <c r="E22" s="20"/>
      <c r="F22" s="19"/>
      <c r="G22" s="20"/>
      <c r="H22" s="13"/>
      <c r="I22" s="19"/>
      <c r="J22" s="20"/>
      <c r="K22" s="13"/>
    </row>
    <row r="23" spans="1:11" ht="38.25" customHeight="1">
      <c r="A23" s="75" t="s">
        <v>69</v>
      </c>
      <c r="B23" s="76" t="s">
        <v>13</v>
      </c>
      <c r="C23" s="13">
        <v>700</v>
      </c>
      <c r="D23" s="13">
        <v>700</v>
      </c>
      <c r="E23" s="20"/>
      <c r="F23" s="13"/>
      <c r="G23" s="13"/>
      <c r="H23" s="13"/>
      <c r="I23" s="13"/>
      <c r="J23" s="13"/>
      <c r="K23" s="13"/>
    </row>
    <row r="24" spans="1:11" ht="13.5" hidden="1">
      <c r="A24" s="75"/>
      <c r="B24" s="76"/>
      <c r="C24" s="15"/>
      <c r="D24" s="11"/>
      <c r="E24" s="11"/>
      <c r="F24" s="10"/>
      <c r="G24" s="10"/>
      <c r="H24" s="10"/>
      <c r="I24" s="10"/>
      <c r="J24" s="10"/>
      <c r="K24" s="10"/>
    </row>
    <row r="25" spans="1:11" ht="13.5" hidden="1">
      <c r="A25" s="75"/>
      <c r="B25" s="76"/>
      <c r="C25" s="15"/>
      <c r="D25" s="11"/>
      <c r="E25" s="11"/>
      <c r="F25" s="10"/>
      <c r="G25" s="10"/>
      <c r="H25" s="10"/>
      <c r="I25" s="10"/>
      <c r="J25" s="10"/>
      <c r="K25" s="10"/>
    </row>
    <row r="26" spans="1:11" ht="13.5">
      <c r="A26" s="16"/>
      <c r="B26" s="14" t="s">
        <v>59</v>
      </c>
      <c r="C26" s="29">
        <v>37048</v>
      </c>
      <c r="D26" s="29">
        <v>37048</v>
      </c>
      <c r="E26" s="29">
        <f>SUM(E27:E32)</f>
        <v>0</v>
      </c>
      <c r="F26" s="29">
        <v>1547</v>
      </c>
      <c r="G26" s="29">
        <v>1547</v>
      </c>
      <c r="H26" s="29">
        <f>SUM(H27:H32)</f>
        <v>0</v>
      </c>
      <c r="I26" s="29"/>
      <c r="J26" s="29"/>
      <c r="K26" s="29"/>
    </row>
    <row r="27" spans="1:11" ht="17.25" customHeight="1">
      <c r="A27" s="67" t="s">
        <v>14</v>
      </c>
      <c r="B27" s="68"/>
      <c r="C27" s="68"/>
      <c r="D27" s="68"/>
      <c r="E27" s="68"/>
      <c r="F27" s="68"/>
      <c r="G27" s="68"/>
      <c r="H27" s="68"/>
      <c r="I27" s="68"/>
      <c r="J27" s="68"/>
      <c r="K27" s="69"/>
    </row>
    <row r="28" spans="1:11" ht="39" customHeight="1">
      <c r="A28" s="17" t="s">
        <v>15</v>
      </c>
      <c r="B28" s="14" t="s">
        <v>16</v>
      </c>
      <c r="C28" s="29">
        <f>SUM(C29:C30)</f>
        <v>257</v>
      </c>
      <c r="D28" s="29">
        <f>SUM(D29:D30)</f>
        <v>257</v>
      </c>
      <c r="E28" s="33"/>
      <c r="F28" s="29">
        <f>SUM(F29:F31)</f>
        <v>124.89999999999999</v>
      </c>
      <c r="G28" s="29">
        <f>SUM(G29:G31)</f>
        <v>124.89999999999999</v>
      </c>
      <c r="H28" s="33"/>
      <c r="I28" s="29"/>
      <c r="J28" s="29"/>
      <c r="K28" s="28"/>
    </row>
    <row r="29" spans="1:11" ht="37.5" customHeight="1">
      <c r="A29" s="17" t="s">
        <v>17</v>
      </c>
      <c r="B29" s="8" t="s">
        <v>18</v>
      </c>
      <c r="C29" s="13">
        <v>255</v>
      </c>
      <c r="D29" s="13">
        <v>255</v>
      </c>
      <c r="E29" s="28"/>
      <c r="F29" s="13">
        <v>123.6</v>
      </c>
      <c r="G29" s="13">
        <v>123.6</v>
      </c>
      <c r="H29" s="28"/>
      <c r="I29" s="13"/>
      <c r="J29" s="13"/>
      <c r="K29" s="28"/>
    </row>
    <row r="30" spans="1:11" ht="26.25">
      <c r="A30" s="74" t="s">
        <v>19</v>
      </c>
      <c r="B30" s="14" t="s">
        <v>20</v>
      </c>
      <c r="C30" s="13">
        <v>2</v>
      </c>
      <c r="D30" s="13">
        <v>2</v>
      </c>
      <c r="E30" s="10"/>
      <c r="F30" s="12">
        <v>1.3</v>
      </c>
      <c r="G30" s="12">
        <v>1.3</v>
      </c>
      <c r="H30" s="10"/>
      <c r="I30" s="12"/>
      <c r="J30" s="12"/>
      <c r="K30" s="10"/>
    </row>
    <row r="31" spans="1:11" ht="105">
      <c r="A31" s="74"/>
      <c r="B31" s="14" t="s">
        <v>21</v>
      </c>
      <c r="C31" s="10"/>
      <c r="D31" s="12"/>
      <c r="E31" s="10"/>
      <c r="F31" s="36"/>
      <c r="G31" s="36"/>
      <c r="H31" s="10"/>
      <c r="I31" s="12"/>
      <c r="J31" s="12"/>
      <c r="K31" s="10"/>
    </row>
    <row r="32" spans="1:11" ht="26.25">
      <c r="A32" s="74"/>
      <c r="B32" s="14" t="s">
        <v>61</v>
      </c>
      <c r="C32" s="10"/>
      <c r="D32" s="12"/>
      <c r="E32" s="10"/>
      <c r="F32" s="12"/>
      <c r="G32" s="12"/>
      <c r="H32" s="10"/>
      <c r="I32" s="36"/>
      <c r="J32" s="36"/>
      <c r="K32" s="10"/>
    </row>
    <row r="33" spans="1:11" ht="24.75" customHeight="1">
      <c r="A33" s="17" t="s">
        <v>22</v>
      </c>
      <c r="B33" s="14" t="s">
        <v>70</v>
      </c>
      <c r="C33" s="37">
        <v>8838.7</v>
      </c>
      <c r="D33" s="37">
        <v>8299</v>
      </c>
      <c r="E33" s="37">
        <v>539.7</v>
      </c>
      <c r="F33" s="37">
        <f>SUM(G33:H33)</f>
        <v>1640.8999999999999</v>
      </c>
      <c r="G33" s="37">
        <f>G35+G40</f>
        <v>1499.6</v>
      </c>
      <c r="H33" s="37">
        <v>141.3</v>
      </c>
      <c r="I33" s="37"/>
      <c r="J33" s="37"/>
      <c r="K33" s="37"/>
    </row>
    <row r="34" spans="1:11" ht="118.5">
      <c r="A34" s="16" t="s">
        <v>47</v>
      </c>
      <c r="B34" s="14" t="s">
        <v>23</v>
      </c>
      <c r="C34" s="28" t="s">
        <v>58</v>
      </c>
      <c r="D34" s="28" t="s">
        <v>58</v>
      </c>
      <c r="E34" s="28" t="s">
        <v>58</v>
      </c>
      <c r="F34" s="28" t="s">
        <v>58</v>
      </c>
      <c r="G34" s="28" t="s">
        <v>58</v>
      </c>
      <c r="H34" s="28" t="s">
        <v>58</v>
      </c>
      <c r="I34" s="28"/>
      <c r="J34" s="28"/>
      <c r="K34" s="28"/>
    </row>
    <row r="35" spans="1:11" ht="52.5">
      <c r="A35" s="17" t="s">
        <v>24</v>
      </c>
      <c r="B35" s="14" t="s">
        <v>25</v>
      </c>
      <c r="C35" s="36">
        <v>4000.3</v>
      </c>
      <c r="D35" s="36">
        <v>3693</v>
      </c>
      <c r="E35" s="36">
        <v>307.3</v>
      </c>
      <c r="F35" s="36">
        <v>1359.9</v>
      </c>
      <c r="G35" s="36">
        <v>1218.6</v>
      </c>
      <c r="H35" s="36">
        <v>141.3</v>
      </c>
      <c r="I35" s="36"/>
      <c r="J35" s="36"/>
      <c r="K35" s="36"/>
    </row>
    <row r="36" spans="1:11" ht="24.75" customHeight="1">
      <c r="A36" s="17" t="s">
        <v>26</v>
      </c>
      <c r="B36" s="14" t="s">
        <v>27</v>
      </c>
      <c r="C36" s="36">
        <v>1423.4</v>
      </c>
      <c r="D36" s="36">
        <v>1191</v>
      </c>
      <c r="E36" s="36">
        <v>232.4</v>
      </c>
      <c r="F36" s="36"/>
      <c r="G36" s="36"/>
      <c r="H36" s="36"/>
      <c r="I36" s="36"/>
      <c r="J36" s="36"/>
      <c r="K36" s="36"/>
    </row>
    <row r="37" spans="1:11" ht="65.25" customHeight="1">
      <c r="A37" s="17" t="s">
        <v>28</v>
      </c>
      <c r="B37" s="14" t="s">
        <v>29</v>
      </c>
      <c r="C37" s="10"/>
      <c r="D37" s="9"/>
      <c r="E37" s="9"/>
      <c r="F37" s="9"/>
      <c r="G37" s="10"/>
      <c r="H37" s="10"/>
      <c r="I37" s="10"/>
      <c r="J37" s="10"/>
      <c r="K37" s="10"/>
    </row>
    <row r="38" spans="1:11" ht="40.5" customHeight="1">
      <c r="A38" s="17" t="s">
        <v>46</v>
      </c>
      <c r="B38" s="8" t="s">
        <v>63</v>
      </c>
      <c r="C38" s="13">
        <v>2000</v>
      </c>
      <c r="D38" s="13">
        <v>2000</v>
      </c>
      <c r="E38" s="9"/>
      <c r="F38" s="9"/>
      <c r="G38" s="10"/>
      <c r="H38" s="10"/>
      <c r="I38" s="10"/>
      <c r="J38" s="10"/>
      <c r="K38" s="10"/>
    </row>
    <row r="39" spans="1:11" ht="39">
      <c r="A39" s="16" t="s">
        <v>45</v>
      </c>
      <c r="B39" s="14" t="s">
        <v>30</v>
      </c>
      <c r="C39" s="28" t="s">
        <v>58</v>
      </c>
      <c r="D39" s="28" t="s">
        <v>58</v>
      </c>
      <c r="E39" s="28" t="s">
        <v>58</v>
      </c>
      <c r="F39" s="28" t="s">
        <v>58</v>
      </c>
      <c r="G39" s="28" t="s">
        <v>58</v>
      </c>
      <c r="H39" s="28" t="s">
        <v>58</v>
      </c>
      <c r="I39" s="28"/>
      <c r="J39" s="28"/>
      <c r="K39" s="28"/>
    </row>
    <row r="40" spans="1:11" ht="105">
      <c r="A40" s="16" t="s">
        <v>64</v>
      </c>
      <c r="B40" s="14" t="s">
        <v>31</v>
      </c>
      <c r="C40" s="13">
        <v>1415</v>
      </c>
      <c r="D40" s="13">
        <v>1415</v>
      </c>
      <c r="E40" s="13"/>
      <c r="F40" s="13">
        <v>281</v>
      </c>
      <c r="G40" s="13">
        <v>281</v>
      </c>
      <c r="H40" s="13"/>
      <c r="I40" s="13"/>
      <c r="J40" s="13"/>
      <c r="K40" s="9"/>
    </row>
    <row r="41" spans="1:11" ht="26.25">
      <c r="A41" s="17" t="s">
        <v>32</v>
      </c>
      <c r="B41" s="14" t="s">
        <v>71</v>
      </c>
      <c r="C41" s="29">
        <v>1000</v>
      </c>
      <c r="D41" s="29">
        <v>1000</v>
      </c>
      <c r="E41" s="38"/>
      <c r="F41" s="29">
        <v>0</v>
      </c>
      <c r="G41" s="29">
        <v>0</v>
      </c>
      <c r="H41" s="38"/>
      <c r="I41" s="29"/>
      <c r="J41" s="29"/>
      <c r="K41" s="10"/>
    </row>
    <row r="42" spans="1:11" ht="54" customHeight="1">
      <c r="A42" s="17" t="s">
        <v>33</v>
      </c>
      <c r="B42" s="14" t="s">
        <v>34</v>
      </c>
      <c r="C42" s="28" t="s">
        <v>58</v>
      </c>
      <c r="D42" s="28" t="s">
        <v>58</v>
      </c>
      <c r="E42" s="28" t="s">
        <v>58</v>
      </c>
      <c r="F42" s="28" t="s">
        <v>58</v>
      </c>
      <c r="G42" s="28" t="s">
        <v>58</v>
      </c>
      <c r="H42" s="28" t="s">
        <v>58</v>
      </c>
      <c r="I42" s="28"/>
      <c r="J42" s="28"/>
      <c r="K42" s="28"/>
    </row>
    <row r="43" spans="1:11" ht="39">
      <c r="A43" s="17" t="s">
        <v>35</v>
      </c>
      <c r="B43" s="14" t="s">
        <v>36</v>
      </c>
      <c r="C43" s="13">
        <v>713</v>
      </c>
      <c r="D43" s="13">
        <v>713</v>
      </c>
      <c r="E43" s="13"/>
      <c r="F43" s="13"/>
      <c r="G43" s="13"/>
      <c r="H43" s="13"/>
      <c r="I43" s="13"/>
      <c r="J43" s="13"/>
      <c r="K43" s="9"/>
    </row>
    <row r="44" spans="1:11" ht="54" customHeight="1">
      <c r="A44" s="17" t="s">
        <v>37</v>
      </c>
      <c r="B44" s="14" t="s">
        <v>38</v>
      </c>
      <c r="C44" s="13">
        <v>107</v>
      </c>
      <c r="D44" s="13">
        <v>107</v>
      </c>
      <c r="E44" s="13"/>
      <c r="F44" s="13"/>
      <c r="G44" s="13"/>
      <c r="H44" s="13"/>
      <c r="I44" s="13"/>
      <c r="J44" s="13"/>
      <c r="K44" s="9"/>
    </row>
    <row r="45" spans="1:11" ht="27">
      <c r="A45" s="17" t="s">
        <v>39</v>
      </c>
      <c r="B45" s="14" t="s">
        <v>40</v>
      </c>
      <c r="C45" s="13">
        <v>180</v>
      </c>
      <c r="D45" s="13">
        <v>180</v>
      </c>
      <c r="E45" s="13"/>
      <c r="F45" s="13"/>
      <c r="G45" s="13"/>
      <c r="H45" s="13"/>
      <c r="I45" s="13"/>
      <c r="J45" s="13"/>
      <c r="K45" s="9"/>
    </row>
    <row r="46" spans="1:11" ht="66">
      <c r="A46" s="17" t="s">
        <v>41</v>
      </c>
      <c r="B46" s="14" t="s">
        <v>42</v>
      </c>
      <c r="C46" s="28" t="s">
        <v>58</v>
      </c>
      <c r="D46" s="28" t="s">
        <v>58</v>
      </c>
      <c r="E46" s="28" t="s">
        <v>58</v>
      </c>
      <c r="F46" s="28" t="s">
        <v>58</v>
      </c>
      <c r="G46" s="28" t="s">
        <v>58</v>
      </c>
      <c r="H46" s="28" t="s">
        <v>58</v>
      </c>
      <c r="I46" s="28"/>
      <c r="J46" s="28"/>
      <c r="K46" s="28"/>
    </row>
    <row r="47" spans="1:11" ht="54" customHeight="1">
      <c r="A47" s="17" t="s">
        <v>43</v>
      </c>
      <c r="B47" s="14" t="s">
        <v>62</v>
      </c>
      <c r="C47" s="28" t="s">
        <v>58</v>
      </c>
      <c r="D47" s="28" t="s">
        <v>58</v>
      </c>
      <c r="E47" s="28" t="s">
        <v>58</v>
      </c>
      <c r="F47" s="13"/>
      <c r="G47" s="13"/>
      <c r="H47" s="18"/>
      <c r="I47" s="13"/>
      <c r="J47" s="13"/>
      <c r="K47" s="10"/>
    </row>
    <row r="48" spans="1:11" ht="13.5" thickBot="1">
      <c r="A48" s="30"/>
      <c r="B48" s="32" t="s">
        <v>59</v>
      </c>
      <c r="C48" s="39">
        <f aca="true" t="shared" si="1" ref="C48:H48">C41+C33+C28</f>
        <v>10095.7</v>
      </c>
      <c r="D48" s="39">
        <f t="shared" si="1"/>
        <v>9556</v>
      </c>
      <c r="E48" s="39">
        <f t="shared" si="1"/>
        <v>539.7</v>
      </c>
      <c r="F48" s="39">
        <f t="shared" si="1"/>
        <v>1765.8</v>
      </c>
      <c r="G48" s="39">
        <f t="shared" si="1"/>
        <v>1624.5</v>
      </c>
      <c r="H48" s="39">
        <f t="shared" si="1"/>
        <v>141.3</v>
      </c>
      <c r="I48" s="39"/>
      <c r="J48" s="39"/>
      <c r="K48" s="39"/>
    </row>
    <row r="49" spans="1:11" ht="14.25" thickBot="1">
      <c r="A49" s="31"/>
      <c r="B49" s="41" t="s">
        <v>60</v>
      </c>
      <c r="C49" s="40">
        <f aca="true" t="shared" si="2" ref="C49:H49">C48+C26</f>
        <v>47143.7</v>
      </c>
      <c r="D49" s="40">
        <f t="shared" si="2"/>
        <v>46604</v>
      </c>
      <c r="E49" s="40">
        <f t="shared" si="2"/>
        <v>539.7</v>
      </c>
      <c r="F49" s="40">
        <f t="shared" si="2"/>
        <v>3312.8</v>
      </c>
      <c r="G49" s="40">
        <f t="shared" si="2"/>
        <v>3171.5</v>
      </c>
      <c r="H49" s="40">
        <f t="shared" si="2"/>
        <v>141.3</v>
      </c>
      <c r="I49" s="40"/>
      <c r="J49" s="40"/>
      <c r="K49" s="40"/>
    </row>
    <row r="50" ht="12.75">
      <c r="B50" s="34"/>
    </row>
    <row r="51" spans="2:9" ht="18" customHeight="1">
      <c r="B51" s="72" t="s">
        <v>81</v>
      </c>
      <c r="C51" s="73"/>
      <c r="D51" s="73"/>
      <c r="E51" s="73"/>
      <c r="F51" s="73"/>
      <c r="G51" s="73"/>
      <c r="H51" s="73"/>
      <c r="I51" s="73"/>
    </row>
    <row r="52" spans="1:2" ht="13.5">
      <c r="A52" s="35"/>
      <c r="B52" s="35"/>
    </row>
    <row r="53" spans="1:2" ht="13.5">
      <c r="A53" s="35"/>
      <c r="B53" s="35"/>
    </row>
  </sheetData>
  <sheetProtection/>
  <mergeCells count="9">
    <mergeCell ref="A16:K16"/>
    <mergeCell ref="A15:E15"/>
    <mergeCell ref="B51:I51"/>
    <mergeCell ref="A30:A32"/>
    <mergeCell ref="A23:A25"/>
    <mergeCell ref="B23:B25"/>
    <mergeCell ref="A27:K27"/>
    <mergeCell ref="A21:A22"/>
    <mergeCell ref="B21:B22"/>
  </mergeCells>
  <printOptions/>
  <pageMargins left="0" right="0" top="0.1968503937007874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pane xSplit="2" ySplit="16" topLeftCell="D26" activePane="bottomRight" state="frozen"/>
      <selection pane="topLeft" activeCell="A1" sqref="A1"/>
      <selection pane="topRight" activeCell="C1" sqref="C1"/>
      <selection pane="bottomLeft" activeCell="A17" sqref="A17"/>
      <selection pane="bottomRight" activeCell="A1" sqref="A1:IV16384"/>
    </sheetView>
  </sheetViews>
  <sheetFormatPr defaultColWidth="9.00390625" defaultRowHeight="12.75"/>
  <cols>
    <col min="1" max="1" width="5.50390625" style="0" customWidth="1"/>
    <col min="2" max="2" width="29.50390625" style="0" customWidth="1"/>
    <col min="3" max="3" width="14.875" style="0" customWidth="1"/>
    <col min="4" max="4" width="11.875" style="0" customWidth="1"/>
    <col min="6" max="6" width="14.375" style="0" customWidth="1"/>
    <col min="7" max="7" width="12.125" style="0" customWidth="1"/>
    <col min="9" max="9" width="12.125" style="0" customWidth="1"/>
    <col min="10" max="10" width="11.625" style="0" customWidth="1"/>
  </cols>
  <sheetData>
    <row r="1" spans="2:11" ht="12.75">
      <c r="B1" s="1"/>
      <c r="C1" s="1"/>
      <c r="D1" s="44" t="s">
        <v>72</v>
      </c>
      <c r="E1" s="1"/>
      <c r="F1" s="1"/>
      <c r="G1" s="1"/>
      <c r="H1" s="1"/>
      <c r="I1" s="1"/>
      <c r="J1" s="1"/>
      <c r="K1" s="1"/>
    </row>
    <row r="2" spans="2:11" ht="13.5">
      <c r="B2" s="42" t="s">
        <v>74</v>
      </c>
      <c r="C2" s="42"/>
      <c r="D2" s="42"/>
      <c r="E2" s="42"/>
      <c r="F2" s="42"/>
      <c r="G2" s="42"/>
      <c r="H2" s="42"/>
      <c r="I2" s="42"/>
      <c r="J2" s="1"/>
      <c r="K2" s="1"/>
    </row>
    <row r="3" spans="2:11" ht="14.25" thickBot="1">
      <c r="B3" s="43"/>
      <c r="C3" s="42" t="s">
        <v>82</v>
      </c>
      <c r="D3" s="42"/>
      <c r="E3" s="42"/>
      <c r="F3" s="42"/>
      <c r="G3" s="42"/>
      <c r="H3" s="42"/>
      <c r="I3" s="42"/>
      <c r="J3" s="1"/>
      <c r="K3" s="1"/>
    </row>
    <row r="4" spans="1:11" ht="13.5" thickBot="1">
      <c r="A4" s="2"/>
      <c r="B4" s="2" t="s">
        <v>0</v>
      </c>
      <c r="C4" s="3"/>
      <c r="D4" s="3" t="s">
        <v>4</v>
      </c>
      <c r="E4" s="4"/>
      <c r="F4" s="3"/>
      <c r="G4" s="3" t="s">
        <v>75</v>
      </c>
      <c r="H4" s="4"/>
      <c r="I4" s="3"/>
      <c r="J4" s="3"/>
      <c r="K4" s="4"/>
    </row>
    <row r="5" spans="1:11" ht="12.75">
      <c r="A5" s="5" t="s">
        <v>5</v>
      </c>
      <c r="B5" s="7" t="s">
        <v>1</v>
      </c>
      <c r="C5" s="21" t="s">
        <v>48</v>
      </c>
      <c r="D5" s="26" t="s">
        <v>52</v>
      </c>
      <c r="E5" s="24"/>
      <c r="F5" s="21" t="s">
        <v>48</v>
      </c>
      <c r="G5" s="26" t="s">
        <v>52</v>
      </c>
      <c r="H5" s="24"/>
      <c r="I5" s="21"/>
      <c r="J5" s="26"/>
      <c r="K5" s="24"/>
    </row>
    <row r="6" spans="1:11" ht="13.5" thickBot="1">
      <c r="A6" s="5" t="s">
        <v>6</v>
      </c>
      <c r="B6" s="5"/>
      <c r="C6" s="22" t="s">
        <v>50</v>
      </c>
      <c r="D6" s="27" t="s">
        <v>49</v>
      </c>
      <c r="E6" s="25"/>
      <c r="F6" s="22" t="s">
        <v>49</v>
      </c>
      <c r="G6" s="27" t="s">
        <v>49</v>
      </c>
      <c r="H6" s="25"/>
      <c r="I6" s="22"/>
      <c r="J6" s="27"/>
      <c r="K6" s="25"/>
    </row>
    <row r="7" spans="1:11" ht="12.75">
      <c r="A7" s="5"/>
      <c r="B7" s="5"/>
      <c r="C7" s="22" t="s">
        <v>51</v>
      </c>
      <c r="D7" s="21" t="s">
        <v>53</v>
      </c>
      <c r="E7" s="21" t="s">
        <v>2</v>
      </c>
      <c r="F7" s="22" t="s">
        <v>83</v>
      </c>
      <c r="G7" s="21" t="s">
        <v>53</v>
      </c>
      <c r="H7" s="21" t="s">
        <v>2</v>
      </c>
      <c r="I7" s="22"/>
      <c r="J7" s="21"/>
      <c r="K7" s="21"/>
    </row>
    <row r="8" spans="1:11" ht="12.75">
      <c r="A8" s="5"/>
      <c r="B8" s="5"/>
      <c r="C8" s="22"/>
      <c r="D8" s="22" t="s">
        <v>54</v>
      </c>
      <c r="E8" s="22" t="s">
        <v>3</v>
      </c>
      <c r="F8" s="22" t="s">
        <v>51</v>
      </c>
      <c r="G8" s="22" t="s">
        <v>54</v>
      </c>
      <c r="H8" s="22" t="s">
        <v>3</v>
      </c>
      <c r="I8" s="22"/>
      <c r="J8" s="22"/>
      <c r="K8" s="22"/>
    </row>
    <row r="9" spans="1:11" ht="12.75">
      <c r="A9" s="5"/>
      <c r="B9" s="5"/>
      <c r="C9" s="22"/>
      <c r="D9" s="22" t="s">
        <v>55</v>
      </c>
      <c r="E9" s="22"/>
      <c r="F9" s="22"/>
      <c r="G9" s="22" t="s">
        <v>55</v>
      </c>
      <c r="H9" s="22"/>
      <c r="I9" s="22"/>
      <c r="J9" s="22"/>
      <c r="K9" s="22"/>
    </row>
    <row r="10" spans="1:11" ht="105" customHeight="1" hidden="1">
      <c r="A10" s="5"/>
      <c r="B10" s="5"/>
      <c r="C10" s="22"/>
      <c r="D10" s="22"/>
      <c r="E10" s="22"/>
      <c r="F10" s="22"/>
      <c r="G10" s="22"/>
      <c r="H10" s="22"/>
      <c r="I10" s="22"/>
      <c r="J10" s="22"/>
      <c r="K10" s="22"/>
    </row>
    <row r="11" spans="1:11" ht="14.25" customHeight="1">
      <c r="A11" s="5"/>
      <c r="B11" s="5"/>
      <c r="C11" s="22"/>
      <c r="D11" s="22" t="s">
        <v>56</v>
      </c>
      <c r="E11" s="22"/>
      <c r="F11" s="22"/>
      <c r="G11" s="22" t="s">
        <v>56</v>
      </c>
      <c r="H11" s="22"/>
      <c r="I11" s="22"/>
      <c r="J11" s="22"/>
      <c r="K11" s="22"/>
    </row>
    <row r="12" spans="1:11" ht="14.25" customHeight="1" thickBot="1">
      <c r="A12" s="6"/>
      <c r="B12" s="6"/>
      <c r="C12" s="23"/>
      <c r="D12" s="23" t="s">
        <v>57</v>
      </c>
      <c r="E12" s="23"/>
      <c r="F12" s="23"/>
      <c r="G12" s="23" t="s">
        <v>57</v>
      </c>
      <c r="H12" s="23"/>
      <c r="I12" s="23"/>
      <c r="J12" s="23"/>
      <c r="K12" s="23"/>
    </row>
    <row r="13" spans="1:11" ht="14.25" customHeight="1">
      <c r="A13" s="49" t="s">
        <v>85</v>
      </c>
      <c r="B13" s="46"/>
      <c r="C13" s="47"/>
      <c r="D13" s="47"/>
      <c r="E13" s="47"/>
      <c r="F13" s="47"/>
      <c r="G13" s="47"/>
      <c r="H13" s="47"/>
      <c r="I13" s="47"/>
      <c r="J13" s="45"/>
      <c r="K13" s="45"/>
    </row>
    <row r="14" spans="1:11" ht="14.25" customHeight="1">
      <c r="A14" s="49" t="s">
        <v>84</v>
      </c>
      <c r="B14" s="46"/>
      <c r="C14" s="47"/>
      <c r="D14" s="47"/>
      <c r="E14" s="47"/>
      <c r="F14" s="47"/>
      <c r="G14" s="47"/>
      <c r="H14" s="47"/>
      <c r="I14" s="47"/>
      <c r="J14" s="45"/>
      <c r="K14" s="45"/>
    </row>
    <row r="15" spans="1:11" ht="14.25" customHeight="1">
      <c r="A15" s="70" t="s">
        <v>79</v>
      </c>
      <c r="B15" s="71"/>
      <c r="C15" s="71"/>
      <c r="D15" s="71"/>
      <c r="E15" s="71"/>
      <c r="F15" s="48" t="s">
        <v>80</v>
      </c>
      <c r="G15" s="45"/>
      <c r="H15" s="45"/>
      <c r="I15" s="45"/>
      <c r="J15" s="45"/>
      <c r="K15" s="45"/>
    </row>
    <row r="16" spans="1:11" ht="20.25" customHeight="1">
      <c r="A16" s="67" t="s">
        <v>65</v>
      </c>
      <c r="B16" s="68"/>
      <c r="C16" s="68"/>
      <c r="D16" s="68"/>
      <c r="E16" s="68"/>
      <c r="F16" s="68"/>
      <c r="G16" s="68"/>
      <c r="H16" s="68"/>
      <c r="I16" s="68"/>
      <c r="J16" s="68"/>
      <c r="K16" s="69"/>
    </row>
    <row r="17" spans="1:11" ht="26.25">
      <c r="A17" s="17" t="s">
        <v>66</v>
      </c>
      <c r="B17" s="14" t="s">
        <v>9</v>
      </c>
      <c r="C17" s="29">
        <f aca="true" t="shared" si="0" ref="C17:H17">SUM(C18:C23)</f>
        <v>37048</v>
      </c>
      <c r="D17" s="29">
        <f t="shared" si="0"/>
        <v>37048</v>
      </c>
      <c r="E17" s="29">
        <f t="shared" si="0"/>
        <v>0</v>
      </c>
      <c r="F17" s="29">
        <f t="shared" si="0"/>
        <v>5624.1</v>
      </c>
      <c r="G17" s="29">
        <f t="shared" si="0"/>
        <v>5624.1</v>
      </c>
      <c r="H17" s="29">
        <f t="shared" si="0"/>
        <v>0</v>
      </c>
      <c r="I17" s="29"/>
      <c r="J17" s="29"/>
      <c r="K17" s="29"/>
    </row>
    <row r="18" spans="1:11" ht="26.25">
      <c r="A18" s="17" t="s">
        <v>7</v>
      </c>
      <c r="B18" s="14" t="s">
        <v>10</v>
      </c>
      <c r="C18" s="13">
        <v>24048</v>
      </c>
      <c r="D18" s="13">
        <v>24048</v>
      </c>
      <c r="E18" s="13"/>
      <c r="F18" s="13">
        <v>4047.8</v>
      </c>
      <c r="G18" s="13">
        <v>4047.8</v>
      </c>
      <c r="H18" s="13"/>
      <c r="I18" s="13"/>
      <c r="J18" s="13"/>
      <c r="K18" s="13"/>
    </row>
    <row r="19" spans="1:11" ht="13.5">
      <c r="A19" s="17" t="s">
        <v>8</v>
      </c>
      <c r="B19" s="14" t="s">
        <v>11</v>
      </c>
      <c r="C19" s="13">
        <v>11650</v>
      </c>
      <c r="D19" s="13">
        <v>11650</v>
      </c>
      <c r="E19" s="13"/>
      <c r="F19" s="13">
        <v>1576.3</v>
      </c>
      <c r="G19" s="13">
        <v>1576.3</v>
      </c>
      <c r="H19" s="13"/>
      <c r="I19" s="13"/>
      <c r="J19" s="13"/>
      <c r="K19" s="13"/>
    </row>
    <row r="20" spans="1:11" ht="52.5">
      <c r="A20" s="16" t="s">
        <v>67</v>
      </c>
      <c r="B20" s="14" t="s">
        <v>44</v>
      </c>
      <c r="C20" s="13">
        <v>500</v>
      </c>
      <c r="D20" s="13">
        <v>500</v>
      </c>
      <c r="E20" s="20"/>
      <c r="F20" s="13"/>
      <c r="G20" s="13"/>
      <c r="H20" s="13"/>
      <c r="I20" s="13"/>
      <c r="J20" s="13"/>
      <c r="K20" s="13"/>
    </row>
    <row r="21" spans="1:11" ht="50.25" customHeight="1">
      <c r="A21" s="75" t="s">
        <v>68</v>
      </c>
      <c r="B21" s="76" t="s">
        <v>12</v>
      </c>
      <c r="C21" s="13">
        <v>150</v>
      </c>
      <c r="D21" s="13">
        <v>150</v>
      </c>
      <c r="E21" s="20"/>
      <c r="F21" s="13"/>
      <c r="G21" s="13"/>
      <c r="H21" s="13"/>
      <c r="I21" s="13"/>
      <c r="J21" s="13"/>
      <c r="K21" s="13"/>
    </row>
    <row r="22" spans="1:11" ht="13.5" hidden="1">
      <c r="A22" s="75"/>
      <c r="B22" s="76"/>
      <c r="C22" s="19"/>
      <c r="D22" s="20"/>
      <c r="E22" s="20"/>
      <c r="F22" s="19"/>
      <c r="G22" s="20"/>
      <c r="H22" s="13"/>
      <c r="I22" s="19"/>
      <c r="J22" s="20"/>
      <c r="K22" s="13"/>
    </row>
    <row r="23" spans="1:11" ht="38.25" customHeight="1">
      <c r="A23" s="75" t="s">
        <v>69</v>
      </c>
      <c r="B23" s="76" t="s">
        <v>13</v>
      </c>
      <c r="C23" s="13">
        <v>700</v>
      </c>
      <c r="D23" s="13">
        <v>700</v>
      </c>
      <c r="E23" s="20"/>
      <c r="F23" s="13"/>
      <c r="G23" s="13"/>
      <c r="H23" s="13"/>
      <c r="I23" s="13"/>
      <c r="J23" s="13"/>
      <c r="K23" s="13"/>
    </row>
    <row r="24" spans="1:11" ht="13.5" hidden="1">
      <c r="A24" s="75"/>
      <c r="B24" s="76"/>
      <c r="C24" s="15"/>
      <c r="D24" s="11"/>
      <c r="E24" s="11"/>
      <c r="F24" s="10"/>
      <c r="G24" s="10"/>
      <c r="H24" s="10"/>
      <c r="I24" s="10"/>
      <c r="J24" s="10"/>
      <c r="K24" s="10"/>
    </row>
    <row r="25" spans="1:11" ht="13.5" hidden="1">
      <c r="A25" s="75"/>
      <c r="B25" s="76"/>
      <c r="C25" s="15"/>
      <c r="D25" s="11"/>
      <c r="E25" s="11"/>
      <c r="F25" s="10"/>
      <c r="G25" s="10"/>
      <c r="H25" s="10"/>
      <c r="I25" s="10"/>
      <c r="J25" s="10"/>
      <c r="K25" s="10"/>
    </row>
    <row r="26" spans="1:11" ht="13.5">
      <c r="A26" s="16"/>
      <c r="B26" s="14" t="s">
        <v>59</v>
      </c>
      <c r="C26" s="29">
        <v>37048</v>
      </c>
      <c r="D26" s="29">
        <v>37048</v>
      </c>
      <c r="E26" s="29">
        <f>SUM(E27:E32)</f>
        <v>0</v>
      </c>
      <c r="F26" s="29">
        <v>5624.1</v>
      </c>
      <c r="G26" s="29">
        <v>5624.1</v>
      </c>
      <c r="H26" s="29">
        <f>SUM(H27:H32)</f>
        <v>0</v>
      </c>
      <c r="I26" s="29"/>
      <c r="J26" s="29"/>
      <c r="K26" s="29"/>
    </row>
    <row r="27" spans="1:11" ht="17.25" customHeight="1">
      <c r="A27" s="67" t="s">
        <v>14</v>
      </c>
      <c r="B27" s="68"/>
      <c r="C27" s="68"/>
      <c r="D27" s="68"/>
      <c r="E27" s="68"/>
      <c r="F27" s="68"/>
      <c r="G27" s="68"/>
      <c r="H27" s="68"/>
      <c r="I27" s="68"/>
      <c r="J27" s="68"/>
      <c r="K27" s="69"/>
    </row>
    <row r="28" spans="1:11" ht="39" customHeight="1">
      <c r="A28" s="17" t="s">
        <v>15</v>
      </c>
      <c r="B28" s="14" t="s">
        <v>16</v>
      </c>
      <c r="C28" s="29">
        <f>SUM(C29:C30)</f>
        <v>257</v>
      </c>
      <c r="D28" s="29">
        <f>SUM(D29:D30)</f>
        <v>257</v>
      </c>
      <c r="E28" s="33"/>
      <c r="F28" s="29">
        <f>SUM(F29:F31)</f>
        <v>198.8</v>
      </c>
      <c r="G28" s="29">
        <f>SUM(G29:G31)</f>
        <v>198.8</v>
      </c>
      <c r="H28" s="33"/>
      <c r="I28" s="29"/>
      <c r="J28" s="29"/>
      <c r="K28" s="28"/>
    </row>
    <row r="29" spans="1:11" ht="37.5" customHeight="1">
      <c r="A29" s="17" t="s">
        <v>17</v>
      </c>
      <c r="B29" s="8" t="s">
        <v>18</v>
      </c>
      <c r="C29" s="13">
        <v>255</v>
      </c>
      <c r="D29" s="13">
        <v>255</v>
      </c>
      <c r="E29" s="28"/>
      <c r="F29" s="13">
        <v>197.5</v>
      </c>
      <c r="G29" s="13">
        <v>197.5</v>
      </c>
      <c r="H29" s="28"/>
      <c r="I29" s="13"/>
      <c r="J29" s="13"/>
      <c r="K29" s="28"/>
    </row>
    <row r="30" spans="1:11" ht="26.25">
      <c r="A30" s="74" t="s">
        <v>19</v>
      </c>
      <c r="B30" s="14" t="s">
        <v>20</v>
      </c>
      <c r="C30" s="13">
        <v>2</v>
      </c>
      <c r="D30" s="13">
        <v>2</v>
      </c>
      <c r="E30" s="10"/>
      <c r="F30" s="12">
        <v>1.3</v>
      </c>
      <c r="G30" s="12">
        <v>1.3</v>
      </c>
      <c r="H30" s="10"/>
      <c r="I30" s="12"/>
      <c r="J30" s="12"/>
      <c r="K30" s="10"/>
    </row>
    <row r="31" spans="1:11" ht="105">
      <c r="A31" s="74"/>
      <c r="B31" s="14" t="s">
        <v>21</v>
      </c>
      <c r="C31" s="10"/>
      <c r="D31" s="12"/>
      <c r="E31" s="10"/>
      <c r="F31" s="36"/>
      <c r="G31" s="36"/>
      <c r="H31" s="10"/>
      <c r="I31" s="12"/>
      <c r="J31" s="12"/>
      <c r="K31" s="10"/>
    </row>
    <row r="32" spans="1:11" ht="26.25">
      <c r="A32" s="74"/>
      <c r="B32" s="14" t="s">
        <v>61</v>
      </c>
      <c r="C32" s="10"/>
      <c r="D32" s="12"/>
      <c r="E32" s="10"/>
      <c r="F32" s="12"/>
      <c r="G32" s="12"/>
      <c r="H32" s="10"/>
      <c r="I32" s="36"/>
      <c r="J32" s="36"/>
      <c r="K32" s="10"/>
    </row>
    <row r="33" spans="1:11" ht="24.75" customHeight="1">
      <c r="A33" s="17" t="s">
        <v>22</v>
      </c>
      <c r="B33" s="14" t="s">
        <v>70</v>
      </c>
      <c r="C33" s="37">
        <v>8838.7</v>
      </c>
      <c r="D33" s="37">
        <v>8299</v>
      </c>
      <c r="E33" s="37">
        <v>539.7</v>
      </c>
      <c r="F33" s="37">
        <f>F35+F36+F37+F38+F40</f>
        <v>2203.6</v>
      </c>
      <c r="G33" s="37">
        <f>G35+G36+G37+G38+G40</f>
        <v>2062.3</v>
      </c>
      <c r="H33" s="37">
        <v>141.3</v>
      </c>
      <c r="I33" s="37"/>
      <c r="J33" s="37"/>
      <c r="K33" s="37"/>
    </row>
    <row r="34" spans="1:11" ht="118.5">
      <c r="A34" s="16" t="s">
        <v>47</v>
      </c>
      <c r="B34" s="14" t="s">
        <v>23</v>
      </c>
      <c r="C34" s="28" t="s">
        <v>58</v>
      </c>
      <c r="D34" s="28" t="s">
        <v>58</v>
      </c>
      <c r="E34" s="28" t="s">
        <v>58</v>
      </c>
      <c r="F34" s="28" t="s">
        <v>58</v>
      </c>
      <c r="G34" s="28" t="s">
        <v>58</v>
      </c>
      <c r="H34" s="28" t="s">
        <v>58</v>
      </c>
      <c r="I34" s="28"/>
      <c r="J34" s="28"/>
      <c r="K34" s="28"/>
    </row>
    <row r="35" spans="1:11" ht="52.5">
      <c r="A35" s="17" t="s">
        <v>24</v>
      </c>
      <c r="B35" s="14" t="s">
        <v>25</v>
      </c>
      <c r="C35" s="36">
        <v>4000.3</v>
      </c>
      <c r="D35" s="36">
        <v>3693</v>
      </c>
      <c r="E35" s="36">
        <v>307.3</v>
      </c>
      <c r="F35" s="36">
        <v>1686.6</v>
      </c>
      <c r="G35" s="36">
        <v>1545.3</v>
      </c>
      <c r="H35" s="36">
        <v>141.3</v>
      </c>
      <c r="I35" s="36"/>
      <c r="J35" s="36"/>
      <c r="K35" s="36"/>
    </row>
    <row r="36" spans="1:11" ht="24.75" customHeight="1">
      <c r="A36" s="17" t="s">
        <v>26</v>
      </c>
      <c r="B36" s="14" t="s">
        <v>27</v>
      </c>
      <c r="C36" s="36">
        <v>1423.4</v>
      </c>
      <c r="D36" s="36">
        <v>1191</v>
      </c>
      <c r="E36" s="36">
        <v>232.4</v>
      </c>
      <c r="F36" s="36"/>
      <c r="G36" s="36"/>
      <c r="H36" s="36"/>
      <c r="I36" s="36"/>
      <c r="J36" s="36"/>
      <c r="K36" s="36"/>
    </row>
    <row r="37" spans="1:11" ht="65.25" customHeight="1">
      <c r="A37" s="17" t="s">
        <v>28</v>
      </c>
      <c r="B37" s="14" t="s">
        <v>29</v>
      </c>
      <c r="C37" s="10"/>
      <c r="D37" s="9"/>
      <c r="E37" s="9"/>
      <c r="F37" s="9"/>
      <c r="G37" s="10"/>
      <c r="H37" s="10"/>
      <c r="I37" s="10"/>
      <c r="J37" s="10"/>
      <c r="K37" s="10"/>
    </row>
    <row r="38" spans="1:11" ht="40.5" customHeight="1">
      <c r="A38" s="17" t="s">
        <v>46</v>
      </c>
      <c r="B38" s="8" t="s">
        <v>63</v>
      </c>
      <c r="C38" s="13">
        <v>2000</v>
      </c>
      <c r="D38" s="13">
        <v>2000</v>
      </c>
      <c r="E38" s="9"/>
      <c r="F38" s="9"/>
      <c r="G38" s="10"/>
      <c r="H38" s="10"/>
      <c r="I38" s="10"/>
      <c r="J38" s="10"/>
      <c r="K38" s="10"/>
    </row>
    <row r="39" spans="1:11" ht="39">
      <c r="A39" s="16" t="s">
        <v>45</v>
      </c>
      <c r="B39" s="14" t="s">
        <v>30</v>
      </c>
      <c r="C39" s="28" t="s">
        <v>58</v>
      </c>
      <c r="D39" s="28" t="s">
        <v>58</v>
      </c>
      <c r="E39" s="28" t="s">
        <v>58</v>
      </c>
      <c r="F39" s="28" t="s">
        <v>58</v>
      </c>
      <c r="G39" s="28" t="s">
        <v>58</v>
      </c>
      <c r="H39" s="28" t="s">
        <v>58</v>
      </c>
      <c r="I39" s="28"/>
      <c r="J39" s="28"/>
      <c r="K39" s="28"/>
    </row>
    <row r="40" spans="1:11" ht="105">
      <c r="A40" s="16" t="s">
        <v>64</v>
      </c>
      <c r="B40" s="14" t="s">
        <v>31</v>
      </c>
      <c r="C40" s="13">
        <v>1415</v>
      </c>
      <c r="D40" s="13">
        <v>1415</v>
      </c>
      <c r="E40" s="13"/>
      <c r="F40" s="13">
        <v>517</v>
      </c>
      <c r="G40" s="13">
        <v>517</v>
      </c>
      <c r="H40" s="13"/>
      <c r="I40" s="13"/>
      <c r="J40" s="13"/>
      <c r="K40" s="9"/>
    </row>
    <row r="41" spans="1:11" ht="26.25">
      <c r="A41" s="17" t="s">
        <v>32</v>
      </c>
      <c r="B41" s="14" t="s">
        <v>71</v>
      </c>
      <c r="C41" s="29">
        <v>1000</v>
      </c>
      <c r="D41" s="29">
        <v>1000</v>
      </c>
      <c r="E41" s="38"/>
      <c r="F41" s="29">
        <v>35</v>
      </c>
      <c r="G41" s="29">
        <v>35</v>
      </c>
      <c r="H41" s="38"/>
      <c r="I41" s="29"/>
      <c r="J41" s="29"/>
      <c r="K41" s="10"/>
    </row>
    <row r="42" spans="1:11" ht="54" customHeight="1">
      <c r="A42" s="17" t="s">
        <v>33</v>
      </c>
      <c r="B42" s="14" t="s">
        <v>34</v>
      </c>
      <c r="C42" s="28" t="s">
        <v>58</v>
      </c>
      <c r="D42" s="28" t="s">
        <v>58</v>
      </c>
      <c r="E42" s="28" t="s">
        <v>58</v>
      </c>
      <c r="F42" s="28" t="s">
        <v>58</v>
      </c>
      <c r="G42" s="28" t="s">
        <v>58</v>
      </c>
      <c r="H42" s="28" t="s">
        <v>58</v>
      </c>
      <c r="I42" s="28"/>
      <c r="J42" s="28"/>
      <c r="K42" s="28"/>
    </row>
    <row r="43" spans="1:11" ht="39">
      <c r="A43" s="17" t="s">
        <v>35</v>
      </c>
      <c r="B43" s="14" t="s">
        <v>36</v>
      </c>
      <c r="C43" s="13">
        <v>713</v>
      </c>
      <c r="D43" s="13">
        <v>713</v>
      </c>
      <c r="E43" s="13"/>
      <c r="F43" s="13">
        <v>35</v>
      </c>
      <c r="G43" s="13">
        <v>35</v>
      </c>
      <c r="H43" s="13"/>
      <c r="I43" s="13"/>
      <c r="J43" s="13"/>
      <c r="K43" s="9"/>
    </row>
    <row r="44" spans="1:11" ht="54" customHeight="1">
      <c r="A44" s="17" t="s">
        <v>37</v>
      </c>
      <c r="B44" s="14" t="s">
        <v>38</v>
      </c>
      <c r="C44" s="13">
        <v>107</v>
      </c>
      <c r="D44" s="13">
        <v>107</v>
      </c>
      <c r="E44" s="13"/>
      <c r="F44" s="13"/>
      <c r="G44" s="13"/>
      <c r="H44" s="13"/>
      <c r="I44" s="13"/>
      <c r="J44" s="13"/>
      <c r="K44" s="9"/>
    </row>
    <row r="45" spans="1:11" ht="27">
      <c r="A45" s="17" t="s">
        <v>39</v>
      </c>
      <c r="B45" s="14" t="s">
        <v>40</v>
      </c>
      <c r="C45" s="13">
        <v>180</v>
      </c>
      <c r="D45" s="13">
        <v>180</v>
      </c>
      <c r="E45" s="13"/>
      <c r="F45" s="13"/>
      <c r="G45" s="13"/>
      <c r="H45" s="13"/>
      <c r="I45" s="13"/>
      <c r="J45" s="13"/>
      <c r="K45" s="9"/>
    </row>
    <row r="46" spans="1:11" ht="66">
      <c r="A46" s="17" t="s">
        <v>41</v>
      </c>
      <c r="B46" s="14" t="s">
        <v>42</v>
      </c>
      <c r="C46" s="28" t="s">
        <v>58</v>
      </c>
      <c r="D46" s="28" t="s">
        <v>58</v>
      </c>
      <c r="E46" s="28" t="s">
        <v>58</v>
      </c>
      <c r="F46" s="28" t="s">
        <v>58</v>
      </c>
      <c r="G46" s="28" t="s">
        <v>58</v>
      </c>
      <c r="H46" s="28" t="s">
        <v>58</v>
      </c>
      <c r="I46" s="28"/>
      <c r="J46" s="28"/>
      <c r="K46" s="28"/>
    </row>
    <row r="47" spans="1:11" ht="54" customHeight="1">
      <c r="A47" s="17" t="s">
        <v>43</v>
      </c>
      <c r="B47" s="14" t="s">
        <v>62</v>
      </c>
      <c r="C47" s="28" t="s">
        <v>58</v>
      </c>
      <c r="D47" s="28" t="s">
        <v>58</v>
      </c>
      <c r="E47" s="28" t="s">
        <v>58</v>
      </c>
      <c r="F47" s="13"/>
      <c r="G47" s="13"/>
      <c r="H47" s="18"/>
      <c r="I47" s="13"/>
      <c r="J47" s="13"/>
      <c r="K47" s="10"/>
    </row>
    <row r="48" spans="1:11" ht="13.5" thickBot="1">
      <c r="A48" s="30"/>
      <c r="B48" s="32" t="s">
        <v>59</v>
      </c>
      <c r="C48" s="39">
        <f aca="true" t="shared" si="1" ref="C48:H48">C41+C33+C28</f>
        <v>10095.7</v>
      </c>
      <c r="D48" s="39">
        <f t="shared" si="1"/>
        <v>9556</v>
      </c>
      <c r="E48" s="39">
        <f t="shared" si="1"/>
        <v>539.7</v>
      </c>
      <c r="F48" s="39">
        <f t="shared" si="1"/>
        <v>2437.4</v>
      </c>
      <c r="G48" s="39">
        <f t="shared" si="1"/>
        <v>2296.1000000000004</v>
      </c>
      <c r="H48" s="39">
        <f t="shared" si="1"/>
        <v>141.3</v>
      </c>
      <c r="I48" s="39"/>
      <c r="J48" s="39"/>
      <c r="K48" s="39"/>
    </row>
    <row r="49" spans="1:11" ht="14.25" thickBot="1">
      <c r="A49" s="31"/>
      <c r="B49" s="41" t="s">
        <v>60</v>
      </c>
      <c r="C49" s="40">
        <f aca="true" t="shared" si="2" ref="C49:H49">C48+C26</f>
        <v>47143.7</v>
      </c>
      <c r="D49" s="40">
        <f t="shared" si="2"/>
        <v>46604</v>
      </c>
      <c r="E49" s="40">
        <f t="shared" si="2"/>
        <v>539.7</v>
      </c>
      <c r="F49" s="40">
        <f t="shared" si="2"/>
        <v>8061.5</v>
      </c>
      <c r="G49" s="40">
        <f t="shared" si="2"/>
        <v>7920.200000000001</v>
      </c>
      <c r="H49" s="40">
        <f t="shared" si="2"/>
        <v>141.3</v>
      </c>
      <c r="I49" s="40"/>
      <c r="J49" s="40"/>
      <c r="K49" s="40"/>
    </row>
    <row r="50" ht="12.75">
      <c r="B50" s="34"/>
    </row>
    <row r="51" spans="2:9" ht="18" customHeight="1">
      <c r="B51" s="72"/>
      <c r="C51" s="73"/>
      <c r="D51" s="73"/>
      <c r="E51" s="73"/>
      <c r="F51" s="73"/>
      <c r="G51" s="73"/>
      <c r="H51" s="73"/>
      <c r="I51" s="73"/>
    </row>
    <row r="52" spans="1:2" ht="13.5">
      <c r="A52" s="35"/>
      <c r="B52" s="35"/>
    </row>
    <row r="53" spans="1:2" ht="13.5">
      <c r="A53" s="35"/>
      <c r="B53" s="35"/>
    </row>
  </sheetData>
  <sheetProtection/>
  <mergeCells count="9">
    <mergeCell ref="A15:E15"/>
    <mergeCell ref="A16:K16"/>
    <mergeCell ref="A21:A22"/>
    <mergeCell ref="B21:B22"/>
    <mergeCell ref="B51:I51"/>
    <mergeCell ref="A23:A25"/>
    <mergeCell ref="B23:B25"/>
    <mergeCell ref="A27:K27"/>
    <mergeCell ref="A30:A32"/>
  </mergeCells>
  <printOptions/>
  <pageMargins left="0.35433070866141736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zoomScalePageLayoutView="0" workbookViewId="0" topLeftCell="C48">
      <selection activeCell="A1" sqref="A1:IV16384"/>
    </sheetView>
  </sheetViews>
  <sheetFormatPr defaultColWidth="9.00390625" defaultRowHeight="12.75"/>
  <cols>
    <col min="1" max="1" width="5.50390625" style="0" customWidth="1"/>
    <col min="2" max="2" width="29.50390625" style="0" customWidth="1"/>
    <col min="3" max="3" width="14.875" style="0" customWidth="1"/>
    <col min="4" max="4" width="11.875" style="0" customWidth="1"/>
    <col min="6" max="6" width="14.375" style="0" customWidth="1"/>
    <col min="7" max="7" width="12.125" style="0" customWidth="1"/>
    <col min="9" max="9" width="13.125" style="0" customWidth="1"/>
    <col min="10" max="10" width="10.50390625" style="0" customWidth="1"/>
    <col min="11" max="11" width="10.375" style="0" customWidth="1"/>
  </cols>
  <sheetData>
    <row r="1" spans="2:12" ht="12.75">
      <c r="B1" s="1"/>
      <c r="C1" s="1"/>
      <c r="D1" s="44" t="s">
        <v>72</v>
      </c>
      <c r="E1" s="1"/>
      <c r="F1" s="1"/>
      <c r="G1" s="1"/>
      <c r="H1" s="1"/>
      <c r="I1" s="1"/>
      <c r="J1" s="1"/>
      <c r="K1" s="1"/>
      <c r="L1" s="1"/>
    </row>
    <row r="2" spans="2:12" ht="13.5">
      <c r="B2" s="42" t="s">
        <v>74</v>
      </c>
      <c r="C2" s="42"/>
      <c r="D2" s="42"/>
      <c r="E2" s="42"/>
      <c r="F2" s="42"/>
      <c r="G2" s="42"/>
      <c r="H2" s="42"/>
      <c r="I2" s="42"/>
      <c r="J2" s="42"/>
      <c r="K2" s="1"/>
      <c r="L2" s="1"/>
    </row>
    <row r="3" spans="2:12" ht="14.25" thickBot="1">
      <c r="B3" s="43"/>
      <c r="C3" s="42" t="s">
        <v>86</v>
      </c>
      <c r="D3" s="42"/>
      <c r="E3" s="42"/>
      <c r="F3" s="42"/>
      <c r="G3" s="42"/>
      <c r="H3" s="42"/>
      <c r="I3" s="42"/>
      <c r="J3" s="42"/>
      <c r="K3" s="1"/>
      <c r="L3" s="1"/>
    </row>
    <row r="4" spans="1:12" ht="13.5" thickBot="1">
      <c r="A4" s="2"/>
      <c r="B4" s="2" t="s">
        <v>0</v>
      </c>
      <c r="C4" s="3"/>
      <c r="D4" s="3" t="s">
        <v>4</v>
      </c>
      <c r="E4" s="4"/>
      <c r="F4" s="3"/>
      <c r="G4" s="3" t="s">
        <v>75</v>
      </c>
      <c r="H4" s="4"/>
      <c r="I4" s="3" t="s">
        <v>88</v>
      </c>
      <c r="J4" s="3"/>
      <c r="K4" s="3"/>
      <c r="L4" s="4"/>
    </row>
    <row r="5" spans="1:12" ht="12.75">
      <c r="A5" s="5" t="s">
        <v>5</v>
      </c>
      <c r="B5" s="7" t="s">
        <v>1</v>
      </c>
      <c r="C5" s="21" t="s">
        <v>48</v>
      </c>
      <c r="D5" s="26" t="s">
        <v>52</v>
      </c>
      <c r="E5" s="24"/>
      <c r="F5" s="21" t="s">
        <v>48</v>
      </c>
      <c r="G5" s="26" t="s">
        <v>52</v>
      </c>
      <c r="H5" s="24"/>
      <c r="I5" s="21"/>
      <c r="J5" s="51"/>
      <c r="K5" s="26"/>
      <c r="L5" s="24"/>
    </row>
    <row r="6" spans="1:12" ht="13.5" thickBot="1">
      <c r="A6" s="5" t="s">
        <v>6</v>
      </c>
      <c r="B6" s="5"/>
      <c r="C6" s="22" t="s">
        <v>50</v>
      </c>
      <c r="D6" s="27" t="s">
        <v>49</v>
      </c>
      <c r="E6" s="25"/>
      <c r="F6" s="22" t="s">
        <v>49</v>
      </c>
      <c r="G6" s="27" t="s">
        <v>49</v>
      </c>
      <c r="H6" s="25"/>
      <c r="I6" s="22"/>
      <c r="J6" s="52"/>
      <c r="K6" s="27"/>
      <c r="L6" s="25"/>
    </row>
    <row r="7" spans="1:12" ht="12.75">
      <c r="A7" s="5"/>
      <c r="B7" s="5"/>
      <c r="C7" s="22" t="s">
        <v>51</v>
      </c>
      <c r="D7" s="21" t="s">
        <v>53</v>
      </c>
      <c r="E7" s="21" t="s">
        <v>2</v>
      </c>
      <c r="F7" s="22" t="s">
        <v>87</v>
      </c>
      <c r="G7" s="21" t="s">
        <v>53</v>
      </c>
      <c r="H7" s="21" t="s">
        <v>2</v>
      </c>
      <c r="I7" s="22" t="s">
        <v>89</v>
      </c>
      <c r="J7" s="22" t="s">
        <v>91</v>
      </c>
      <c r="K7" s="22" t="s">
        <v>93</v>
      </c>
      <c r="L7" s="22" t="s">
        <v>94</v>
      </c>
    </row>
    <row r="8" spans="1:12" ht="12.75">
      <c r="A8" s="5"/>
      <c r="B8" s="5"/>
      <c r="C8" s="22"/>
      <c r="D8" s="22" t="s">
        <v>54</v>
      </c>
      <c r="E8" s="22" t="s">
        <v>3</v>
      </c>
      <c r="F8" s="22" t="s">
        <v>51</v>
      </c>
      <c r="G8" s="22" t="s">
        <v>54</v>
      </c>
      <c r="H8" s="22" t="s">
        <v>3</v>
      </c>
      <c r="I8" s="22" t="s">
        <v>90</v>
      </c>
      <c r="J8" s="22" t="s">
        <v>92</v>
      </c>
      <c r="K8" s="22"/>
      <c r="L8" s="22"/>
    </row>
    <row r="9" spans="1:12" ht="12.75">
      <c r="A9" s="5"/>
      <c r="B9" s="5"/>
      <c r="C9" s="22"/>
      <c r="D9" s="22" t="s">
        <v>55</v>
      </c>
      <c r="E9" s="22"/>
      <c r="F9" s="22"/>
      <c r="G9" s="22" t="s">
        <v>55</v>
      </c>
      <c r="H9" s="22"/>
      <c r="I9" s="22"/>
      <c r="J9" s="22"/>
      <c r="K9" s="22"/>
      <c r="L9" s="22"/>
    </row>
    <row r="10" spans="1:12" ht="105" customHeight="1" hidden="1">
      <c r="A10" s="5"/>
      <c r="B10" s="5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ht="14.25" customHeight="1">
      <c r="A11" s="5"/>
      <c r="B11" s="5"/>
      <c r="C11" s="22"/>
      <c r="D11" s="22" t="s">
        <v>56</v>
      </c>
      <c r="E11" s="22"/>
      <c r="F11" s="22"/>
      <c r="G11" s="22" t="s">
        <v>56</v>
      </c>
      <c r="H11" s="22"/>
      <c r="I11" s="22"/>
      <c r="J11" s="22"/>
      <c r="K11" s="22"/>
      <c r="L11" s="22"/>
    </row>
    <row r="12" spans="1:12" ht="14.25" customHeight="1" thickBot="1">
      <c r="A12" s="6"/>
      <c r="B12" s="6"/>
      <c r="C12" s="23"/>
      <c r="D12" s="23" t="s">
        <v>57</v>
      </c>
      <c r="E12" s="23"/>
      <c r="F12" s="23"/>
      <c r="G12" s="23" t="s">
        <v>57</v>
      </c>
      <c r="H12" s="23"/>
      <c r="I12" s="23"/>
      <c r="J12" s="23"/>
      <c r="K12" s="23"/>
      <c r="L12" s="23"/>
    </row>
    <row r="13" spans="1:12" ht="14.25" customHeight="1">
      <c r="A13" s="49" t="s">
        <v>85</v>
      </c>
      <c r="B13" s="46"/>
      <c r="C13" s="47"/>
      <c r="D13" s="47"/>
      <c r="E13" s="47"/>
      <c r="F13" s="47"/>
      <c r="G13" s="47"/>
      <c r="H13" s="47"/>
      <c r="I13" s="47"/>
      <c r="J13" s="47"/>
      <c r="K13" s="45"/>
      <c r="L13" s="45"/>
    </row>
    <row r="14" spans="1:12" ht="14.25" customHeight="1">
      <c r="A14" s="49" t="s">
        <v>84</v>
      </c>
      <c r="B14" s="46"/>
      <c r="C14" s="47"/>
      <c r="D14" s="47"/>
      <c r="E14" s="47"/>
      <c r="F14" s="47"/>
      <c r="G14" s="47"/>
      <c r="H14" s="47"/>
      <c r="I14" s="47"/>
      <c r="J14" s="47"/>
      <c r="K14" s="45"/>
      <c r="L14" s="45"/>
    </row>
    <row r="15" spans="1:12" ht="14.25" customHeight="1">
      <c r="A15" s="70" t="s">
        <v>79</v>
      </c>
      <c r="B15" s="71"/>
      <c r="C15" s="71"/>
      <c r="D15" s="71"/>
      <c r="E15" s="71"/>
      <c r="F15" s="48" t="s">
        <v>80</v>
      </c>
      <c r="G15" s="45"/>
      <c r="H15" s="45"/>
      <c r="I15" s="45"/>
      <c r="J15" s="45"/>
      <c r="K15" s="45"/>
      <c r="L15" s="45"/>
    </row>
    <row r="16" spans="1:12" ht="20.25" customHeight="1">
      <c r="A16" s="67" t="s">
        <v>65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9"/>
    </row>
    <row r="17" spans="1:12" ht="26.25">
      <c r="A17" s="17" t="s">
        <v>66</v>
      </c>
      <c r="B17" s="14" t="s">
        <v>9</v>
      </c>
      <c r="C17" s="29">
        <f aca="true" t="shared" si="0" ref="C17:H17">SUM(C18:C23)</f>
        <v>36591.6</v>
      </c>
      <c r="D17" s="29">
        <f t="shared" si="0"/>
        <v>36591.6</v>
      </c>
      <c r="E17" s="29">
        <f t="shared" si="0"/>
        <v>0</v>
      </c>
      <c r="F17" s="29">
        <f t="shared" si="0"/>
        <v>11801.400000000001</v>
      </c>
      <c r="G17" s="29">
        <f t="shared" si="0"/>
        <v>11801.400000000001</v>
      </c>
      <c r="H17" s="29">
        <f t="shared" si="0"/>
        <v>0</v>
      </c>
      <c r="I17" s="79" t="s">
        <v>109</v>
      </c>
      <c r="J17" s="13">
        <v>12.97</v>
      </c>
      <c r="K17" s="13">
        <v>12.87</v>
      </c>
      <c r="L17" s="13">
        <v>9.43</v>
      </c>
    </row>
    <row r="18" spans="1:12" ht="26.25">
      <c r="A18" s="17" t="s">
        <v>7</v>
      </c>
      <c r="B18" s="14" t="s">
        <v>10</v>
      </c>
      <c r="C18" s="13">
        <v>22698.8</v>
      </c>
      <c r="D18" s="13">
        <v>22698.8</v>
      </c>
      <c r="E18" s="13"/>
      <c r="F18" s="13">
        <v>6945.1</v>
      </c>
      <c r="G18" s="13">
        <v>6945.1</v>
      </c>
      <c r="H18" s="13"/>
      <c r="I18" s="80"/>
      <c r="J18" s="13"/>
      <c r="K18" s="13"/>
      <c r="L18" s="13"/>
    </row>
    <row r="19" spans="1:12" ht="13.5">
      <c r="A19" s="17" t="s">
        <v>8</v>
      </c>
      <c r="B19" s="14" t="s">
        <v>11</v>
      </c>
      <c r="C19" s="13">
        <f>12829.8-287</f>
        <v>12542.8</v>
      </c>
      <c r="D19" s="13">
        <f>13479.8-500-150-287</f>
        <v>12542.8</v>
      </c>
      <c r="E19" s="13"/>
      <c r="F19" s="13">
        <v>4578.3</v>
      </c>
      <c r="G19" s="13">
        <v>4578.3</v>
      </c>
      <c r="H19" s="13"/>
      <c r="I19" s="81"/>
      <c r="J19" s="13"/>
      <c r="K19" s="13"/>
      <c r="L19" s="13"/>
    </row>
    <row r="20" spans="1:12" ht="52.5">
      <c r="A20" s="16" t="s">
        <v>67</v>
      </c>
      <c r="B20" s="14" t="s">
        <v>44</v>
      </c>
      <c r="C20" s="13">
        <v>500</v>
      </c>
      <c r="D20" s="13">
        <v>500</v>
      </c>
      <c r="E20" s="20"/>
      <c r="F20" s="13"/>
      <c r="G20" s="13"/>
      <c r="H20" s="13"/>
      <c r="I20" s="55" t="s">
        <v>110</v>
      </c>
      <c r="J20" s="13">
        <v>4.5</v>
      </c>
      <c r="K20" s="13">
        <v>4.5</v>
      </c>
      <c r="L20" s="13">
        <v>4.4</v>
      </c>
    </row>
    <row r="21" spans="1:12" ht="50.25" customHeight="1">
      <c r="A21" s="75" t="s">
        <v>68</v>
      </c>
      <c r="B21" s="76" t="s">
        <v>12</v>
      </c>
      <c r="C21" s="13">
        <v>150</v>
      </c>
      <c r="D21" s="13">
        <v>150</v>
      </c>
      <c r="E21" s="20"/>
      <c r="F21" s="13"/>
      <c r="G21" s="13"/>
      <c r="H21" s="13"/>
      <c r="I21" s="55" t="s">
        <v>111</v>
      </c>
      <c r="J21" s="13" t="s">
        <v>58</v>
      </c>
      <c r="K21" s="13" t="s">
        <v>58</v>
      </c>
      <c r="L21" s="13" t="s">
        <v>58</v>
      </c>
    </row>
    <row r="22" spans="1:12" ht="13.5" hidden="1">
      <c r="A22" s="75"/>
      <c r="B22" s="76"/>
      <c r="C22" s="19"/>
      <c r="D22" s="20"/>
      <c r="E22" s="20"/>
      <c r="F22" s="19"/>
      <c r="G22" s="20"/>
      <c r="H22" s="13"/>
      <c r="I22" s="19"/>
      <c r="J22" s="19"/>
      <c r="K22" s="20"/>
      <c r="L22" s="13"/>
    </row>
    <row r="23" spans="1:12" ht="67.5" customHeight="1">
      <c r="A23" s="75" t="s">
        <v>69</v>
      </c>
      <c r="B23" s="76" t="s">
        <v>13</v>
      </c>
      <c r="C23" s="13">
        <v>700</v>
      </c>
      <c r="D23" s="13">
        <v>700</v>
      </c>
      <c r="E23" s="20"/>
      <c r="F23" s="13">
        <v>278</v>
      </c>
      <c r="G23" s="13">
        <v>278</v>
      </c>
      <c r="H23" s="13"/>
      <c r="I23" s="79" t="s">
        <v>112</v>
      </c>
      <c r="J23" s="13">
        <v>76.2</v>
      </c>
      <c r="K23" s="13">
        <v>76.4</v>
      </c>
      <c r="L23" s="13"/>
    </row>
    <row r="24" spans="1:12" ht="14.25" customHeight="1" hidden="1">
      <c r="A24" s="75"/>
      <c r="B24" s="76"/>
      <c r="C24" s="15"/>
      <c r="D24" s="11"/>
      <c r="E24" s="11"/>
      <c r="F24" s="10"/>
      <c r="G24" s="10"/>
      <c r="H24" s="10"/>
      <c r="I24" s="80"/>
      <c r="J24" s="10"/>
      <c r="K24" s="10"/>
      <c r="L24" s="10"/>
    </row>
    <row r="25" spans="1:12" ht="14.25" customHeight="1" hidden="1">
      <c r="A25" s="75"/>
      <c r="B25" s="76"/>
      <c r="C25" s="15"/>
      <c r="D25" s="11"/>
      <c r="E25" s="11"/>
      <c r="F25" s="10"/>
      <c r="G25" s="10"/>
      <c r="H25" s="10"/>
      <c r="I25" s="80"/>
      <c r="J25" s="10"/>
      <c r="K25" s="10"/>
      <c r="L25" s="10"/>
    </row>
    <row r="26" spans="1:12" ht="13.5">
      <c r="A26" s="16"/>
      <c r="B26" s="14" t="s">
        <v>59</v>
      </c>
      <c r="C26" s="29">
        <v>36591.6</v>
      </c>
      <c r="D26" s="29">
        <v>36591.6</v>
      </c>
      <c r="E26" s="29">
        <f>SUM(E27:E35)</f>
        <v>0</v>
      </c>
      <c r="F26" s="29">
        <v>11801.4</v>
      </c>
      <c r="G26" s="29">
        <v>11801.4</v>
      </c>
      <c r="H26" s="29">
        <f>SUM(H27:H35)</f>
        <v>0</v>
      </c>
      <c r="I26" s="81"/>
      <c r="J26" s="29"/>
      <c r="K26" s="29"/>
      <c r="L26" s="29"/>
    </row>
    <row r="27" spans="1:12" ht="17.25" customHeight="1">
      <c r="A27" s="67" t="s">
        <v>14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9"/>
    </row>
    <row r="28" spans="1:12" ht="39" customHeight="1">
      <c r="A28" s="17" t="s">
        <v>15</v>
      </c>
      <c r="B28" s="14" t="s">
        <v>16</v>
      </c>
      <c r="C28" s="29">
        <f>SUM(C29:C30)</f>
        <v>305.8</v>
      </c>
      <c r="D28" s="29">
        <f>SUM(D29:D30)</f>
        <v>305.8</v>
      </c>
      <c r="E28" s="33"/>
      <c r="F28" s="29">
        <f>SUM(F29:F31)</f>
        <v>260.2</v>
      </c>
      <c r="G28" s="29">
        <f>SUM(G29:G31)</f>
        <v>260.2</v>
      </c>
      <c r="H28" s="33"/>
      <c r="I28" s="79" t="s">
        <v>95</v>
      </c>
      <c r="J28" s="13">
        <v>100</v>
      </c>
      <c r="K28" s="13">
        <v>100</v>
      </c>
      <c r="L28" s="13">
        <v>74</v>
      </c>
    </row>
    <row r="29" spans="1:12" ht="37.5" customHeight="1">
      <c r="A29" s="17" t="s">
        <v>17</v>
      </c>
      <c r="B29" s="8" t="s">
        <v>18</v>
      </c>
      <c r="C29" s="13">
        <v>303.8</v>
      </c>
      <c r="D29" s="13">
        <v>303.8</v>
      </c>
      <c r="E29" s="28"/>
      <c r="F29" s="13">
        <v>258.2</v>
      </c>
      <c r="G29" s="56">
        <v>258.2</v>
      </c>
      <c r="H29" s="28"/>
      <c r="I29" s="80"/>
      <c r="J29" s="13"/>
      <c r="K29" s="13"/>
      <c r="L29" s="28"/>
    </row>
    <row r="30" spans="1:12" ht="26.25">
      <c r="A30" s="74" t="s">
        <v>19</v>
      </c>
      <c r="B30" s="14" t="s">
        <v>106</v>
      </c>
      <c r="C30" s="13">
        <v>2</v>
      </c>
      <c r="D30" s="13">
        <v>2</v>
      </c>
      <c r="E30" s="10"/>
      <c r="F30" s="12">
        <v>2</v>
      </c>
      <c r="G30" s="12">
        <v>2</v>
      </c>
      <c r="H30" s="10"/>
      <c r="I30" s="81"/>
      <c r="J30" s="12"/>
      <c r="K30" s="12"/>
      <c r="L30" s="10"/>
    </row>
    <row r="31" spans="1:12" ht="76.5" customHeight="1">
      <c r="A31" s="74"/>
      <c r="B31" s="77" t="s">
        <v>103</v>
      </c>
      <c r="C31" s="10"/>
      <c r="D31" s="12"/>
      <c r="E31" s="10"/>
      <c r="F31" s="36"/>
      <c r="G31" s="36"/>
      <c r="H31" s="10"/>
      <c r="I31" s="58" t="s">
        <v>101</v>
      </c>
      <c r="J31" s="12">
        <v>191.2</v>
      </c>
      <c r="K31" s="12">
        <v>190.8</v>
      </c>
      <c r="L31" s="9">
        <v>144.4</v>
      </c>
    </row>
    <row r="32" spans="1:12" ht="66">
      <c r="A32" s="74"/>
      <c r="B32" s="78"/>
      <c r="C32" s="10"/>
      <c r="D32" s="12"/>
      <c r="E32" s="10"/>
      <c r="F32" s="36"/>
      <c r="G32" s="36"/>
      <c r="H32" s="10"/>
      <c r="I32" s="58" t="s">
        <v>104</v>
      </c>
      <c r="J32" s="12">
        <v>1996.8</v>
      </c>
      <c r="K32" s="12">
        <v>1994.8</v>
      </c>
      <c r="L32" s="9">
        <v>1449.1</v>
      </c>
    </row>
    <row r="33" spans="1:12" ht="66">
      <c r="A33" s="74"/>
      <c r="B33" s="77" t="s">
        <v>102</v>
      </c>
      <c r="C33" s="10"/>
      <c r="D33" s="12"/>
      <c r="E33" s="10"/>
      <c r="F33" s="36"/>
      <c r="G33" s="36"/>
      <c r="H33" s="10"/>
      <c r="I33" s="58" t="s">
        <v>100</v>
      </c>
      <c r="J33" s="12">
        <v>9.3</v>
      </c>
      <c r="K33" s="12">
        <v>9.35</v>
      </c>
      <c r="L33" s="9">
        <v>5.8</v>
      </c>
    </row>
    <row r="34" spans="1:12" ht="79.5" customHeight="1">
      <c r="A34" s="74"/>
      <c r="B34" s="78"/>
      <c r="C34" s="10"/>
      <c r="D34" s="12"/>
      <c r="E34" s="10"/>
      <c r="F34" s="36"/>
      <c r="G34" s="36"/>
      <c r="H34" s="10"/>
      <c r="I34" s="58" t="s">
        <v>105</v>
      </c>
      <c r="J34" s="12">
        <v>34.8</v>
      </c>
      <c r="K34" s="12">
        <v>35</v>
      </c>
      <c r="L34" s="9">
        <v>31.3</v>
      </c>
    </row>
    <row r="35" spans="1:12" ht="96" customHeight="1">
      <c r="A35" s="74"/>
      <c r="B35" s="14" t="s">
        <v>61</v>
      </c>
      <c r="C35" s="10"/>
      <c r="D35" s="12"/>
      <c r="E35" s="10"/>
      <c r="F35" s="12"/>
      <c r="G35" s="12"/>
      <c r="H35" s="10"/>
      <c r="I35" s="59" t="s">
        <v>107</v>
      </c>
      <c r="J35" s="36">
        <v>358.46</v>
      </c>
      <c r="K35" s="36">
        <v>350</v>
      </c>
      <c r="L35" s="9">
        <v>266.4</v>
      </c>
    </row>
    <row r="36" spans="1:12" ht="78.75">
      <c r="A36" s="17"/>
      <c r="B36" s="14"/>
      <c r="C36" s="10"/>
      <c r="D36" s="12"/>
      <c r="E36" s="10"/>
      <c r="F36" s="12"/>
      <c r="G36" s="12"/>
      <c r="H36" s="10"/>
      <c r="I36" s="59" t="s">
        <v>108</v>
      </c>
      <c r="J36" s="36">
        <v>51.45</v>
      </c>
      <c r="K36" s="36">
        <v>52.29</v>
      </c>
      <c r="L36" s="9">
        <v>51.8</v>
      </c>
    </row>
    <row r="37" spans="1:12" ht="24.75" customHeight="1">
      <c r="A37" s="17" t="s">
        <v>22</v>
      </c>
      <c r="B37" s="14" t="s">
        <v>70</v>
      </c>
      <c r="C37" s="37">
        <f>SUM(C39:C44)</f>
        <v>9246.3</v>
      </c>
      <c r="D37" s="37">
        <f>SUM(D39:D44)</f>
        <v>8706.6</v>
      </c>
      <c r="E37" s="37">
        <v>539.7</v>
      </c>
      <c r="F37" s="37">
        <f>F39+F40+F41+F42+F44</f>
        <v>2977.6000000000004</v>
      </c>
      <c r="G37" s="37">
        <f>G39+G40+G41+G42+G44</f>
        <v>2836.3</v>
      </c>
      <c r="H37" s="37">
        <v>141.3</v>
      </c>
      <c r="I37" s="58"/>
      <c r="J37" s="37"/>
      <c r="K37" s="37"/>
      <c r="L37" s="37"/>
    </row>
    <row r="38" spans="1:12" ht="118.5">
      <c r="A38" s="16" t="s">
        <v>47</v>
      </c>
      <c r="B38" s="14" t="s">
        <v>23</v>
      </c>
      <c r="C38" s="28" t="s">
        <v>58</v>
      </c>
      <c r="D38" s="28" t="s">
        <v>58</v>
      </c>
      <c r="E38" s="28" t="s">
        <v>58</v>
      </c>
      <c r="F38" s="28" t="s">
        <v>58</v>
      </c>
      <c r="G38" s="28" t="s">
        <v>58</v>
      </c>
      <c r="H38" s="28" t="s">
        <v>58</v>
      </c>
      <c r="I38" s="28"/>
      <c r="J38" s="28"/>
      <c r="K38" s="28"/>
      <c r="L38" s="28"/>
    </row>
    <row r="39" spans="1:12" ht="52.5">
      <c r="A39" s="17" t="s">
        <v>24</v>
      </c>
      <c r="B39" s="14" t="s">
        <v>25</v>
      </c>
      <c r="C39" s="36">
        <v>4514.5</v>
      </c>
      <c r="D39" s="36">
        <v>4207.2</v>
      </c>
      <c r="E39" s="36">
        <v>307.3</v>
      </c>
      <c r="F39" s="36">
        <v>1957.8</v>
      </c>
      <c r="G39" s="36">
        <v>1816.5</v>
      </c>
      <c r="H39" s="36">
        <v>141.3</v>
      </c>
      <c r="I39" s="36"/>
      <c r="J39" s="36"/>
      <c r="K39" s="36"/>
      <c r="L39" s="36"/>
    </row>
    <row r="40" spans="1:12" ht="24.75" customHeight="1">
      <c r="A40" s="17" t="s">
        <v>26</v>
      </c>
      <c r="B40" s="14" t="s">
        <v>27</v>
      </c>
      <c r="C40" s="36">
        <v>1423.4</v>
      </c>
      <c r="D40" s="36">
        <v>1191</v>
      </c>
      <c r="E40" s="36">
        <v>232.4</v>
      </c>
      <c r="F40" s="36"/>
      <c r="G40" s="36"/>
      <c r="H40" s="36"/>
      <c r="I40" s="36"/>
      <c r="J40" s="36"/>
      <c r="K40" s="36"/>
      <c r="L40" s="36"/>
    </row>
    <row r="41" spans="1:12" ht="65.25" customHeight="1">
      <c r="A41" s="17" t="s">
        <v>28</v>
      </c>
      <c r="B41" s="14" t="s">
        <v>29</v>
      </c>
      <c r="C41" s="10"/>
      <c r="D41" s="9"/>
      <c r="E41" s="9"/>
      <c r="F41" s="9"/>
      <c r="G41" s="10"/>
      <c r="H41" s="10"/>
      <c r="I41" s="10"/>
      <c r="J41" s="10"/>
      <c r="K41" s="10"/>
      <c r="L41" s="10"/>
    </row>
    <row r="42" spans="1:12" ht="40.5" customHeight="1">
      <c r="A42" s="17" t="s">
        <v>46</v>
      </c>
      <c r="B42" s="8" t="s">
        <v>63</v>
      </c>
      <c r="C42" s="13">
        <v>1838.4</v>
      </c>
      <c r="D42" s="13">
        <v>1838.4</v>
      </c>
      <c r="E42" s="9"/>
      <c r="F42" s="9">
        <v>228</v>
      </c>
      <c r="G42" s="10">
        <v>228</v>
      </c>
      <c r="H42" s="10"/>
      <c r="I42" s="10"/>
      <c r="J42" s="10"/>
      <c r="K42" s="10"/>
      <c r="L42" s="10"/>
    </row>
    <row r="43" spans="1:12" ht="39">
      <c r="A43" s="16" t="s">
        <v>45</v>
      </c>
      <c r="B43" s="14" t="s">
        <v>30</v>
      </c>
      <c r="C43" s="28" t="s">
        <v>58</v>
      </c>
      <c r="D43" s="28" t="s">
        <v>58</v>
      </c>
      <c r="E43" s="28" t="s">
        <v>58</v>
      </c>
      <c r="F43" s="28" t="s">
        <v>58</v>
      </c>
      <c r="G43" s="28" t="s">
        <v>58</v>
      </c>
      <c r="H43" s="28" t="s">
        <v>58</v>
      </c>
      <c r="I43" s="28"/>
      <c r="J43" s="28"/>
      <c r="K43" s="28"/>
      <c r="L43" s="28"/>
    </row>
    <row r="44" spans="1:12" ht="105">
      <c r="A44" s="16" t="s">
        <v>64</v>
      </c>
      <c r="B44" s="14" t="s">
        <v>31</v>
      </c>
      <c r="C44" s="13">
        <v>1470</v>
      </c>
      <c r="D44" s="13">
        <v>1470</v>
      </c>
      <c r="E44" s="13"/>
      <c r="F44" s="13">
        <v>791.8</v>
      </c>
      <c r="G44" s="13">
        <v>791.8</v>
      </c>
      <c r="H44" s="13"/>
      <c r="I44" s="13"/>
      <c r="J44" s="13"/>
      <c r="K44" s="13"/>
      <c r="L44" s="9"/>
    </row>
    <row r="45" spans="1:12" ht="38.25" customHeight="1">
      <c r="A45" s="17" t="s">
        <v>32</v>
      </c>
      <c r="B45" s="14" t="s">
        <v>71</v>
      </c>
      <c r="C45" s="29">
        <v>1000</v>
      </c>
      <c r="D45" s="29">
        <v>1000</v>
      </c>
      <c r="E45" s="38"/>
      <c r="F45" s="29">
        <v>155</v>
      </c>
      <c r="G45" s="29">
        <v>155</v>
      </c>
      <c r="H45" s="38"/>
      <c r="I45" s="82" t="s">
        <v>96</v>
      </c>
      <c r="J45" s="56" t="s">
        <v>97</v>
      </c>
      <c r="K45" s="56" t="s">
        <v>97</v>
      </c>
      <c r="L45" s="10"/>
    </row>
    <row r="46" spans="1:12" ht="54" customHeight="1">
      <c r="A46" s="17" t="s">
        <v>33</v>
      </c>
      <c r="B46" s="14" t="s">
        <v>34</v>
      </c>
      <c r="C46" s="28" t="s">
        <v>58</v>
      </c>
      <c r="D46" s="28" t="s">
        <v>58</v>
      </c>
      <c r="E46" s="28" t="s">
        <v>58</v>
      </c>
      <c r="F46" s="28" t="s">
        <v>58</v>
      </c>
      <c r="G46" s="28" t="s">
        <v>58</v>
      </c>
      <c r="H46" s="28" t="s">
        <v>58</v>
      </c>
      <c r="I46" s="83"/>
      <c r="J46" s="28"/>
      <c r="K46" s="28"/>
      <c r="L46" s="28"/>
    </row>
    <row r="47" spans="1:12" ht="39">
      <c r="A47" s="17" t="s">
        <v>35</v>
      </c>
      <c r="B47" s="14" t="s">
        <v>36</v>
      </c>
      <c r="C47" s="13">
        <v>713</v>
      </c>
      <c r="D47" s="13">
        <v>713</v>
      </c>
      <c r="E47" s="13"/>
      <c r="F47" s="13">
        <v>155</v>
      </c>
      <c r="G47" s="13">
        <v>155</v>
      </c>
      <c r="H47" s="13"/>
      <c r="I47" s="84"/>
      <c r="J47" s="13"/>
      <c r="K47" s="13"/>
      <c r="L47" s="9"/>
    </row>
    <row r="48" spans="1:12" ht="54" customHeight="1">
      <c r="A48" s="17" t="s">
        <v>37</v>
      </c>
      <c r="B48" s="14" t="s">
        <v>38</v>
      </c>
      <c r="C48" s="13">
        <v>107</v>
      </c>
      <c r="D48" s="13">
        <v>107</v>
      </c>
      <c r="E48" s="13"/>
      <c r="F48" s="13"/>
      <c r="G48" s="13"/>
      <c r="H48" s="13"/>
      <c r="I48" s="53" t="s">
        <v>98</v>
      </c>
      <c r="J48" s="13">
        <v>1755.5</v>
      </c>
      <c r="K48" s="13">
        <v>1650</v>
      </c>
      <c r="L48" s="9">
        <v>1581</v>
      </c>
    </row>
    <row r="49" spans="1:12" ht="27">
      <c r="A49" s="17" t="s">
        <v>39</v>
      </c>
      <c r="B49" s="14" t="s">
        <v>40</v>
      </c>
      <c r="C49" s="13">
        <v>180</v>
      </c>
      <c r="D49" s="13">
        <v>180</v>
      </c>
      <c r="E49" s="13"/>
      <c r="F49" s="13"/>
      <c r="G49" s="13"/>
      <c r="H49" s="13"/>
      <c r="I49" s="57"/>
      <c r="J49" s="13"/>
      <c r="K49" s="13"/>
      <c r="L49" s="9"/>
    </row>
    <row r="50" spans="1:12" ht="66">
      <c r="A50" s="17" t="s">
        <v>41</v>
      </c>
      <c r="B50" s="14" t="s">
        <v>42</v>
      </c>
      <c r="C50" s="28" t="s">
        <v>58</v>
      </c>
      <c r="D50" s="28" t="s">
        <v>58</v>
      </c>
      <c r="E50" s="28" t="s">
        <v>58</v>
      </c>
      <c r="F50" s="28" t="s">
        <v>58</v>
      </c>
      <c r="G50" s="28" t="s">
        <v>58</v>
      </c>
      <c r="H50" s="28" t="s">
        <v>58</v>
      </c>
      <c r="I50" s="54"/>
      <c r="J50" s="28"/>
      <c r="K50" s="28"/>
      <c r="L50" s="28"/>
    </row>
    <row r="51" spans="1:12" ht="78" customHeight="1">
      <c r="A51" s="17" t="s">
        <v>43</v>
      </c>
      <c r="B51" s="14" t="s">
        <v>62</v>
      </c>
      <c r="C51" s="28" t="s">
        <v>58</v>
      </c>
      <c r="D51" s="28" t="s">
        <v>58</v>
      </c>
      <c r="E51" s="28" t="s">
        <v>58</v>
      </c>
      <c r="F51" s="13"/>
      <c r="G51" s="13"/>
      <c r="H51" s="18"/>
      <c r="I51" s="55" t="s">
        <v>99</v>
      </c>
      <c r="J51" s="13">
        <v>50</v>
      </c>
      <c r="K51" s="13">
        <v>50</v>
      </c>
      <c r="L51" s="10"/>
    </row>
    <row r="52" spans="1:12" ht="13.5" thickBot="1">
      <c r="A52" s="30"/>
      <c r="B52" s="32" t="s">
        <v>59</v>
      </c>
      <c r="C52" s="39">
        <f aca="true" t="shared" si="1" ref="C52:H52">C45+C37+C28</f>
        <v>10552.099999999999</v>
      </c>
      <c r="D52" s="39">
        <f t="shared" si="1"/>
        <v>10012.4</v>
      </c>
      <c r="E52" s="39">
        <f t="shared" si="1"/>
        <v>539.7</v>
      </c>
      <c r="F52" s="39">
        <f t="shared" si="1"/>
        <v>3392.8</v>
      </c>
      <c r="G52" s="39">
        <f t="shared" si="1"/>
        <v>3251.5</v>
      </c>
      <c r="H52" s="39">
        <f t="shared" si="1"/>
        <v>141.3</v>
      </c>
      <c r="I52" s="39"/>
      <c r="J52" s="39"/>
      <c r="K52" s="39"/>
      <c r="L52" s="39"/>
    </row>
    <row r="53" spans="1:12" ht="14.25" thickBot="1">
      <c r="A53" s="62"/>
      <c r="B53" s="64" t="s">
        <v>60</v>
      </c>
      <c r="C53" s="40">
        <f aca="true" t="shared" si="2" ref="C53:H53">C52+C26</f>
        <v>47143.7</v>
      </c>
      <c r="D53" s="40">
        <f t="shared" si="2"/>
        <v>46604</v>
      </c>
      <c r="E53" s="40">
        <f t="shared" si="2"/>
        <v>539.7</v>
      </c>
      <c r="F53" s="40">
        <f t="shared" si="2"/>
        <v>15194.2</v>
      </c>
      <c r="G53" s="40">
        <f t="shared" si="2"/>
        <v>15052.9</v>
      </c>
      <c r="H53" s="40">
        <f t="shared" si="2"/>
        <v>141.3</v>
      </c>
      <c r="I53" s="65"/>
      <c r="J53" s="63"/>
      <c r="K53" s="40"/>
      <c r="L53" s="40"/>
    </row>
    <row r="54" spans="2:9" ht="12.75">
      <c r="B54" s="60"/>
      <c r="C54" s="61"/>
      <c r="D54" s="61"/>
      <c r="E54" s="61"/>
      <c r="F54" s="61"/>
      <c r="G54" s="61"/>
      <c r="H54" s="61"/>
      <c r="I54" s="61"/>
    </row>
    <row r="55" spans="2:10" ht="18" customHeight="1">
      <c r="B55" s="73"/>
      <c r="C55" s="73"/>
      <c r="D55" s="73"/>
      <c r="E55" s="73"/>
      <c r="F55" s="73"/>
      <c r="G55" s="73"/>
      <c r="H55" s="73"/>
      <c r="I55" s="73"/>
      <c r="J55" s="50"/>
    </row>
    <row r="56" spans="1:2" ht="13.5">
      <c r="A56" s="35"/>
      <c r="B56" s="66" t="s">
        <v>113</v>
      </c>
    </row>
    <row r="57" spans="1:2" ht="13.5">
      <c r="A57" s="35"/>
      <c r="B57" s="66" t="s">
        <v>114</v>
      </c>
    </row>
    <row r="58" spans="2:7" ht="12.75">
      <c r="B58" s="66" t="s">
        <v>115</v>
      </c>
      <c r="G58" t="s">
        <v>116</v>
      </c>
    </row>
    <row r="60" ht="12.75">
      <c r="B60" t="s">
        <v>113</v>
      </c>
    </row>
    <row r="61" spans="2:7" ht="12.75">
      <c r="B61" t="s">
        <v>118</v>
      </c>
      <c r="G61" t="s">
        <v>117</v>
      </c>
    </row>
  </sheetData>
  <sheetProtection/>
  <mergeCells count="15">
    <mergeCell ref="A15:E15"/>
    <mergeCell ref="A16:L16"/>
    <mergeCell ref="A21:A22"/>
    <mergeCell ref="B21:B22"/>
    <mergeCell ref="B55:I55"/>
    <mergeCell ref="I28:I30"/>
    <mergeCell ref="I45:I47"/>
    <mergeCell ref="B31:B32"/>
    <mergeCell ref="B33:B34"/>
    <mergeCell ref="I17:I19"/>
    <mergeCell ref="I23:I26"/>
    <mergeCell ref="A27:L27"/>
    <mergeCell ref="A30:A35"/>
    <mergeCell ref="A23:A25"/>
    <mergeCell ref="B23:B25"/>
  </mergeCells>
  <printOptions/>
  <pageMargins left="0" right="0" top="0" bottom="0" header="0.31496062992125984" footer="0.31496062992125984"/>
  <pageSetup fitToHeight="4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zoomScalePageLayoutView="0" workbookViewId="0" topLeftCell="A1">
      <selection activeCell="L51" sqref="L51"/>
    </sheetView>
  </sheetViews>
  <sheetFormatPr defaultColWidth="9.00390625" defaultRowHeight="12.75"/>
  <cols>
    <col min="1" max="1" width="5.50390625" style="0" customWidth="1"/>
    <col min="2" max="2" width="29.50390625" style="0" customWidth="1"/>
    <col min="3" max="3" width="14.875" style="0" customWidth="1"/>
    <col min="4" max="4" width="11.875" style="0" customWidth="1"/>
    <col min="6" max="6" width="14.375" style="0" customWidth="1"/>
    <col min="7" max="7" width="12.125" style="0" customWidth="1"/>
    <col min="9" max="9" width="13.125" style="0" customWidth="1"/>
    <col min="10" max="10" width="10.50390625" style="0" customWidth="1"/>
    <col min="11" max="11" width="10.375" style="0" customWidth="1"/>
  </cols>
  <sheetData>
    <row r="1" spans="2:12" ht="12.75">
      <c r="B1" s="1"/>
      <c r="C1" s="1"/>
      <c r="D1" s="44" t="s">
        <v>72</v>
      </c>
      <c r="E1" s="1"/>
      <c r="F1" s="1"/>
      <c r="G1" s="1"/>
      <c r="H1" s="1"/>
      <c r="I1" s="1"/>
      <c r="J1" s="1"/>
      <c r="K1" s="1"/>
      <c r="L1" s="1"/>
    </row>
    <row r="2" spans="2:12" ht="13.5">
      <c r="B2" s="42" t="s">
        <v>74</v>
      </c>
      <c r="C2" s="42"/>
      <c r="D2" s="42"/>
      <c r="E2" s="42"/>
      <c r="F2" s="42"/>
      <c r="G2" s="42"/>
      <c r="H2" s="42"/>
      <c r="I2" s="42"/>
      <c r="J2" s="42"/>
      <c r="K2" s="1"/>
      <c r="L2" s="1"/>
    </row>
    <row r="3" spans="2:12" ht="14.25" thickBot="1">
      <c r="B3" s="43"/>
      <c r="C3" s="42" t="s">
        <v>120</v>
      </c>
      <c r="D3" s="42"/>
      <c r="E3" s="42"/>
      <c r="F3" s="42"/>
      <c r="G3" s="42"/>
      <c r="H3" s="42"/>
      <c r="I3" s="42"/>
      <c r="J3" s="42"/>
      <c r="K3" s="1"/>
      <c r="L3" s="1"/>
    </row>
    <row r="4" spans="1:12" ht="13.5" thickBot="1">
      <c r="A4" s="2"/>
      <c r="B4" s="2" t="s">
        <v>0</v>
      </c>
      <c r="C4" s="3"/>
      <c r="D4" s="3" t="s">
        <v>119</v>
      </c>
      <c r="E4" s="4"/>
      <c r="F4" s="3"/>
      <c r="G4" s="3" t="s">
        <v>75</v>
      </c>
      <c r="H4" s="4"/>
      <c r="I4" s="3" t="s">
        <v>88</v>
      </c>
      <c r="J4" s="3"/>
      <c r="K4" s="3"/>
      <c r="L4" s="4"/>
    </row>
    <row r="5" spans="1:12" ht="12.75">
      <c r="A5" s="5" t="s">
        <v>5</v>
      </c>
      <c r="B5" s="7" t="s">
        <v>1</v>
      </c>
      <c r="C5" s="21" t="s">
        <v>48</v>
      </c>
      <c r="D5" s="26" t="s">
        <v>52</v>
      </c>
      <c r="E5" s="24"/>
      <c r="F5" s="21" t="s">
        <v>48</v>
      </c>
      <c r="G5" s="26" t="s">
        <v>52</v>
      </c>
      <c r="H5" s="24"/>
      <c r="I5" s="21"/>
      <c r="J5" s="51"/>
      <c r="K5" s="26"/>
      <c r="L5" s="24"/>
    </row>
    <row r="6" spans="1:12" ht="13.5" thickBot="1">
      <c r="A6" s="5" t="s">
        <v>6</v>
      </c>
      <c r="B6" s="5"/>
      <c r="C6" s="22" t="s">
        <v>50</v>
      </c>
      <c r="D6" s="27" t="s">
        <v>49</v>
      </c>
      <c r="E6" s="25"/>
      <c r="F6" s="22" t="s">
        <v>49</v>
      </c>
      <c r="G6" s="27" t="s">
        <v>49</v>
      </c>
      <c r="H6" s="25"/>
      <c r="I6" s="22"/>
      <c r="J6" s="52"/>
      <c r="K6" s="27"/>
      <c r="L6" s="25"/>
    </row>
    <row r="7" spans="1:12" ht="12.75">
      <c r="A7" s="5"/>
      <c r="B7" s="5"/>
      <c r="C7" s="22" t="s">
        <v>51</v>
      </c>
      <c r="D7" s="21" t="s">
        <v>53</v>
      </c>
      <c r="E7" s="21" t="s">
        <v>2</v>
      </c>
      <c r="F7" s="22" t="s">
        <v>121</v>
      </c>
      <c r="G7" s="21" t="s">
        <v>53</v>
      </c>
      <c r="H7" s="21" t="s">
        <v>2</v>
      </c>
      <c r="I7" s="22" t="s">
        <v>89</v>
      </c>
      <c r="J7" s="22" t="s">
        <v>91</v>
      </c>
      <c r="K7" s="22" t="s">
        <v>93</v>
      </c>
      <c r="L7" s="22" t="s">
        <v>94</v>
      </c>
    </row>
    <row r="8" spans="1:12" ht="12.75">
      <c r="A8" s="5"/>
      <c r="B8" s="5"/>
      <c r="C8" s="22"/>
      <c r="D8" s="22" t="s">
        <v>54</v>
      </c>
      <c r="E8" s="22" t="s">
        <v>3</v>
      </c>
      <c r="F8" s="22" t="s">
        <v>51</v>
      </c>
      <c r="G8" s="22" t="s">
        <v>54</v>
      </c>
      <c r="H8" s="22" t="s">
        <v>3</v>
      </c>
      <c r="I8" s="22" t="s">
        <v>90</v>
      </c>
      <c r="J8" s="22" t="s">
        <v>92</v>
      </c>
      <c r="K8" s="22"/>
      <c r="L8" s="22"/>
    </row>
    <row r="9" spans="1:12" ht="12.75">
      <c r="A9" s="5"/>
      <c r="B9" s="5"/>
      <c r="C9" s="22"/>
      <c r="D9" s="22" t="s">
        <v>55</v>
      </c>
      <c r="E9" s="22"/>
      <c r="F9" s="22"/>
      <c r="G9" s="22" t="s">
        <v>55</v>
      </c>
      <c r="H9" s="22"/>
      <c r="I9" s="22"/>
      <c r="J9" s="22"/>
      <c r="K9" s="22"/>
      <c r="L9" s="22"/>
    </row>
    <row r="10" spans="1:12" ht="105" customHeight="1" hidden="1">
      <c r="A10" s="5"/>
      <c r="B10" s="5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ht="14.25" customHeight="1">
      <c r="A11" s="5"/>
      <c r="B11" s="5"/>
      <c r="C11" s="22"/>
      <c r="D11" s="22" t="s">
        <v>56</v>
      </c>
      <c r="E11" s="22"/>
      <c r="F11" s="22"/>
      <c r="G11" s="22" t="s">
        <v>56</v>
      </c>
      <c r="H11" s="22"/>
      <c r="I11" s="22"/>
      <c r="J11" s="22"/>
      <c r="K11" s="22"/>
      <c r="L11" s="22"/>
    </row>
    <row r="12" spans="1:12" ht="14.25" customHeight="1" thickBot="1">
      <c r="A12" s="6"/>
      <c r="B12" s="6"/>
      <c r="C12" s="23"/>
      <c r="D12" s="23" t="s">
        <v>57</v>
      </c>
      <c r="E12" s="23"/>
      <c r="F12" s="23"/>
      <c r="G12" s="23" t="s">
        <v>57</v>
      </c>
      <c r="H12" s="23"/>
      <c r="I12" s="23"/>
      <c r="J12" s="23"/>
      <c r="K12" s="23"/>
      <c r="L12" s="23"/>
    </row>
    <row r="13" spans="1:12" ht="14.25" customHeight="1">
      <c r="A13" s="49" t="s">
        <v>85</v>
      </c>
      <c r="B13" s="46"/>
      <c r="C13" s="47"/>
      <c r="D13" s="47"/>
      <c r="E13" s="47"/>
      <c r="F13" s="47"/>
      <c r="G13" s="47"/>
      <c r="H13" s="47"/>
      <c r="I13" s="47"/>
      <c r="J13" s="47"/>
      <c r="K13" s="45"/>
      <c r="L13" s="45"/>
    </row>
    <row r="14" spans="1:12" ht="14.25" customHeight="1">
      <c r="A14" s="49" t="s">
        <v>84</v>
      </c>
      <c r="B14" s="46"/>
      <c r="C14" s="47"/>
      <c r="D14" s="47"/>
      <c r="E14" s="47"/>
      <c r="F14" s="47"/>
      <c r="G14" s="47"/>
      <c r="H14" s="47"/>
      <c r="I14" s="47"/>
      <c r="J14" s="47"/>
      <c r="K14" s="45"/>
      <c r="L14" s="45"/>
    </row>
    <row r="15" spans="1:12" ht="14.25" customHeight="1">
      <c r="A15" s="70" t="s">
        <v>79</v>
      </c>
      <c r="B15" s="71"/>
      <c r="C15" s="71"/>
      <c r="D15" s="71"/>
      <c r="E15" s="71"/>
      <c r="F15" s="48" t="s">
        <v>80</v>
      </c>
      <c r="G15" s="45"/>
      <c r="H15" s="45"/>
      <c r="I15" s="45"/>
      <c r="J15" s="45"/>
      <c r="K15" s="45"/>
      <c r="L15" s="45"/>
    </row>
    <row r="16" spans="1:12" ht="20.25" customHeight="1">
      <c r="A16" s="67" t="s">
        <v>65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9"/>
    </row>
    <row r="17" spans="1:12" ht="26.25">
      <c r="A17" s="17" t="s">
        <v>66</v>
      </c>
      <c r="B17" s="14" t="s">
        <v>9</v>
      </c>
      <c r="C17" s="29">
        <f aca="true" t="shared" si="0" ref="C17:H17">SUM(C18:C23)</f>
        <v>325</v>
      </c>
      <c r="D17" s="29">
        <f t="shared" si="0"/>
        <v>325</v>
      </c>
      <c r="E17" s="29">
        <f t="shared" si="0"/>
        <v>0</v>
      </c>
      <c r="F17" s="29">
        <f t="shared" si="0"/>
        <v>325</v>
      </c>
      <c r="G17" s="29">
        <f t="shared" si="0"/>
        <v>325</v>
      </c>
      <c r="H17" s="29">
        <f t="shared" si="0"/>
        <v>0</v>
      </c>
      <c r="I17" s="79" t="s">
        <v>109</v>
      </c>
      <c r="J17" s="13">
        <v>12.97</v>
      </c>
      <c r="K17" s="13">
        <v>12.87</v>
      </c>
      <c r="L17" s="13">
        <v>13.4</v>
      </c>
    </row>
    <row r="18" spans="1:12" ht="26.25">
      <c r="A18" s="17" t="s">
        <v>7</v>
      </c>
      <c r="B18" s="14" t="s">
        <v>10</v>
      </c>
      <c r="C18" s="13">
        <f aca="true" t="shared" si="1" ref="C18:C23">SUM(D18:E18)</f>
        <v>0</v>
      </c>
      <c r="D18" s="13"/>
      <c r="E18" s="13"/>
      <c r="F18" s="13">
        <f aca="true" t="shared" si="2" ref="F18:F23">SUM(G18:H18)</f>
        <v>0</v>
      </c>
      <c r="G18" s="13"/>
      <c r="H18" s="13"/>
      <c r="I18" s="80"/>
      <c r="J18" s="13"/>
      <c r="K18" s="13"/>
      <c r="L18" s="13"/>
    </row>
    <row r="19" spans="1:12" ht="13.5">
      <c r="A19" s="17" t="s">
        <v>8</v>
      </c>
      <c r="B19" s="14" t="s">
        <v>11</v>
      </c>
      <c r="C19" s="13">
        <f t="shared" si="1"/>
        <v>325</v>
      </c>
      <c r="D19" s="13">
        <v>325</v>
      </c>
      <c r="E19" s="13"/>
      <c r="F19" s="13">
        <f t="shared" si="2"/>
        <v>325</v>
      </c>
      <c r="G19" s="13">
        <v>325</v>
      </c>
      <c r="H19" s="13"/>
      <c r="I19" s="81"/>
      <c r="J19" s="13"/>
      <c r="K19" s="13"/>
      <c r="L19" s="13"/>
    </row>
    <row r="20" spans="1:12" ht="52.5">
      <c r="A20" s="16" t="s">
        <v>67</v>
      </c>
      <c r="B20" s="14" t="s">
        <v>44</v>
      </c>
      <c r="C20" s="13">
        <f t="shared" si="1"/>
        <v>0</v>
      </c>
      <c r="D20" s="13"/>
      <c r="E20" s="20"/>
      <c r="F20" s="13">
        <f t="shared" si="2"/>
        <v>0</v>
      </c>
      <c r="G20" s="13"/>
      <c r="H20" s="13"/>
      <c r="I20" s="55" t="s">
        <v>110</v>
      </c>
      <c r="J20" s="13">
        <v>4.5</v>
      </c>
      <c r="K20" s="13">
        <v>4.5</v>
      </c>
      <c r="L20" s="13">
        <v>3.25</v>
      </c>
    </row>
    <row r="21" spans="1:12" ht="50.25" customHeight="1">
      <c r="A21" s="75" t="s">
        <v>68</v>
      </c>
      <c r="B21" s="76" t="s">
        <v>12</v>
      </c>
      <c r="C21" s="13">
        <f t="shared" si="1"/>
        <v>0</v>
      </c>
      <c r="D21" s="13"/>
      <c r="E21" s="20"/>
      <c r="F21" s="13">
        <f t="shared" si="2"/>
        <v>0</v>
      </c>
      <c r="G21" s="13"/>
      <c r="H21" s="13"/>
      <c r="I21" s="55" t="s">
        <v>111</v>
      </c>
      <c r="J21" s="13" t="s">
        <v>58</v>
      </c>
      <c r="K21" s="13" t="s">
        <v>58</v>
      </c>
      <c r="L21" s="13" t="s">
        <v>58</v>
      </c>
    </row>
    <row r="22" spans="1:12" ht="13.5" hidden="1">
      <c r="A22" s="75"/>
      <c r="B22" s="76"/>
      <c r="C22" s="13">
        <f t="shared" si="1"/>
        <v>0</v>
      </c>
      <c r="D22" s="20"/>
      <c r="E22" s="20"/>
      <c r="F22" s="13">
        <f t="shared" si="2"/>
        <v>0</v>
      </c>
      <c r="G22" s="20"/>
      <c r="H22" s="13"/>
      <c r="I22" s="19"/>
      <c r="J22" s="19"/>
      <c r="K22" s="20"/>
      <c r="L22" s="13"/>
    </row>
    <row r="23" spans="1:12" ht="67.5" customHeight="1">
      <c r="A23" s="75" t="s">
        <v>69</v>
      </c>
      <c r="B23" s="76" t="s">
        <v>13</v>
      </c>
      <c r="C23" s="13">
        <f t="shared" si="1"/>
        <v>0</v>
      </c>
      <c r="D23" s="13"/>
      <c r="E23" s="20"/>
      <c r="F23" s="13">
        <f t="shared" si="2"/>
        <v>0</v>
      </c>
      <c r="G23" s="13"/>
      <c r="H23" s="13"/>
      <c r="I23" s="79" t="s">
        <v>112</v>
      </c>
      <c r="J23" s="13">
        <v>76.2</v>
      </c>
      <c r="K23" s="13">
        <v>76.4</v>
      </c>
      <c r="L23" s="13">
        <v>75.5</v>
      </c>
    </row>
    <row r="24" spans="1:12" ht="14.25" customHeight="1" hidden="1">
      <c r="A24" s="75"/>
      <c r="B24" s="76"/>
      <c r="C24" s="15"/>
      <c r="D24" s="11"/>
      <c r="E24" s="11"/>
      <c r="F24" s="10"/>
      <c r="G24" s="10"/>
      <c r="H24" s="10"/>
      <c r="I24" s="80"/>
      <c r="J24" s="10"/>
      <c r="K24" s="10"/>
      <c r="L24" s="10"/>
    </row>
    <row r="25" spans="1:12" ht="14.25" customHeight="1" hidden="1">
      <c r="A25" s="75"/>
      <c r="B25" s="76"/>
      <c r="C25" s="15"/>
      <c r="D25" s="11"/>
      <c r="E25" s="11"/>
      <c r="F25" s="10"/>
      <c r="G25" s="10"/>
      <c r="H25" s="10"/>
      <c r="I25" s="80"/>
      <c r="J25" s="10"/>
      <c r="K25" s="10"/>
      <c r="L25" s="10"/>
    </row>
    <row r="26" spans="1:12" ht="13.5">
      <c r="A26" s="16"/>
      <c r="B26" s="14" t="s">
        <v>59</v>
      </c>
      <c r="C26" s="29">
        <f aca="true" t="shared" si="3" ref="C26:H26">SUM(C18:C23)</f>
        <v>325</v>
      </c>
      <c r="D26" s="29">
        <f t="shared" si="3"/>
        <v>325</v>
      </c>
      <c r="E26" s="29">
        <f t="shared" si="3"/>
        <v>0</v>
      </c>
      <c r="F26" s="29">
        <f t="shared" si="3"/>
        <v>325</v>
      </c>
      <c r="G26" s="29">
        <f t="shared" si="3"/>
        <v>325</v>
      </c>
      <c r="H26" s="29">
        <f t="shared" si="3"/>
        <v>0</v>
      </c>
      <c r="I26" s="81"/>
      <c r="J26" s="29"/>
      <c r="K26" s="29"/>
      <c r="L26" s="29"/>
    </row>
    <row r="27" spans="1:12" ht="17.25" customHeight="1">
      <c r="A27" s="67" t="s">
        <v>14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9"/>
    </row>
    <row r="28" spans="1:12" ht="39" customHeight="1">
      <c r="A28" s="17" t="s">
        <v>15</v>
      </c>
      <c r="B28" s="14" t="s">
        <v>16</v>
      </c>
      <c r="C28" s="29">
        <f>SUM(C29:C30)</f>
        <v>0</v>
      </c>
      <c r="D28" s="29">
        <f>SUM(D29:D30)</f>
        <v>0</v>
      </c>
      <c r="E28" s="33"/>
      <c r="F28" s="29">
        <f>SUM(F29:F31)</f>
        <v>0</v>
      </c>
      <c r="G28" s="29">
        <f>SUM(G29:G31)</f>
        <v>0</v>
      </c>
      <c r="H28" s="33"/>
      <c r="I28" s="79" t="s">
        <v>95</v>
      </c>
      <c r="J28" s="13">
        <v>100</v>
      </c>
      <c r="K28" s="13">
        <v>100</v>
      </c>
      <c r="L28" s="13">
        <v>100</v>
      </c>
    </row>
    <row r="29" spans="1:12" ht="37.5" customHeight="1">
      <c r="A29" s="17" t="s">
        <v>17</v>
      </c>
      <c r="B29" s="8" t="s">
        <v>18</v>
      </c>
      <c r="C29" s="13">
        <f aca="true" t="shared" si="4" ref="C29:C36">SUM(D29:E29)</f>
        <v>0</v>
      </c>
      <c r="D29" s="13"/>
      <c r="E29" s="28"/>
      <c r="F29" s="13">
        <f aca="true" t="shared" si="5" ref="F29:F36">SUM(G29:H29)</f>
        <v>0</v>
      </c>
      <c r="G29" s="56"/>
      <c r="H29" s="28"/>
      <c r="I29" s="80"/>
      <c r="J29" s="13"/>
      <c r="K29" s="13"/>
      <c r="L29" s="28"/>
    </row>
    <row r="30" spans="1:12" ht="26.25">
      <c r="A30" s="74" t="s">
        <v>19</v>
      </c>
      <c r="B30" s="14" t="s">
        <v>106</v>
      </c>
      <c r="C30" s="13">
        <f t="shared" si="4"/>
        <v>0</v>
      </c>
      <c r="D30" s="13"/>
      <c r="E30" s="10"/>
      <c r="F30" s="13">
        <f t="shared" si="5"/>
        <v>0</v>
      </c>
      <c r="G30" s="12"/>
      <c r="H30" s="10"/>
      <c r="I30" s="81"/>
      <c r="J30" s="12"/>
      <c r="K30" s="12"/>
      <c r="L30" s="10"/>
    </row>
    <row r="31" spans="1:12" ht="76.5" customHeight="1">
      <c r="A31" s="74"/>
      <c r="B31" s="77" t="s">
        <v>103</v>
      </c>
      <c r="C31" s="13">
        <f t="shared" si="4"/>
        <v>0</v>
      </c>
      <c r="D31" s="12"/>
      <c r="E31" s="10"/>
      <c r="F31" s="13">
        <f t="shared" si="5"/>
        <v>0</v>
      </c>
      <c r="G31" s="36"/>
      <c r="H31" s="10"/>
      <c r="I31" s="58" t="s">
        <v>101</v>
      </c>
      <c r="J31" s="12">
        <v>191.2</v>
      </c>
      <c r="K31" s="12">
        <v>190.8</v>
      </c>
      <c r="L31" s="9">
        <v>193.8</v>
      </c>
    </row>
    <row r="32" spans="1:12" ht="66">
      <c r="A32" s="74"/>
      <c r="B32" s="78"/>
      <c r="C32" s="13">
        <f t="shared" si="4"/>
        <v>0</v>
      </c>
      <c r="D32" s="12"/>
      <c r="E32" s="10"/>
      <c r="F32" s="13">
        <f t="shared" si="5"/>
        <v>0</v>
      </c>
      <c r="G32" s="36"/>
      <c r="H32" s="10"/>
      <c r="I32" s="58" t="s">
        <v>104</v>
      </c>
      <c r="J32" s="12">
        <v>1996.8</v>
      </c>
      <c r="K32" s="12">
        <v>1994.8</v>
      </c>
      <c r="L32" s="9">
        <v>1941.4</v>
      </c>
    </row>
    <row r="33" spans="1:12" ht="66">
      <c r="A33" s="74"/>
      <c r="B33" s="77" t="s">
        <v>102</v>
      </c>
      <c r="C33" s="13">
        <f t="shared" si="4"/>
        <v>0</v>
      </c>
      <c r="D33" s="12"/>
      <c r="E33" s="10"/>
      <c r="F33" s="13">
        <f t="shared" si="5"/>
        <v>0</v>
      </c>
      <c r="G33" s="36"/>
      <c r="H33" s="10"/>
      <c r="I33" s="58" t="s">
        <v>100</v>
      </c>
      <c r="J33" s="12">
        <v>9.3</v>
      </c>
      <c r="K33" s="12">
        <v>9.35</v>
      </c>
      <c r="L33" s="9">
        <v>8.2</v>
      </c>
    </row>
    <row r="34" spans="1:12" ht="79.5" customHeight="1">
      <c r="A34" s="74"/>
      <c r="B34" s="78"/>
      <c r="C34" s="13">
        <f t="shared" si="4"/>
        <v>0</v>
      </c>
      <c r="D34" s="12"/>
      <c r="E34" s="10"/>
      <c r="F34" s="13">
        <f t="shared" si="5"/>
        <v>0</v>
      </c>
      <c r="G34" s="36"/>
      <c r="H34" s="10"/>
      <c r="I34" s="58" t="s">
        <v>105</v>
      </c>
      <c r="J34" s="12">
        <v>34.8</v>
      </c>
      <c r="K34" s="12">
        <v>35</v>
      </c>
      <c r="L34" s="9">
        <v>32.3</v>
      </c>
    </row>
    <row r="35" spans="1:12" ht="96" customHeight="1">
      <c r="A35" s="74"/>
      <c r="B35" s="14" t="s">
        <v>61</v>
      </c>
      <c r="C35" s="13">
        <f t="shared" si="4"/>
        <v>0</v>
      </c>
      <c r="D35" s="12"/>
      <c r="E35" s="10"/>
      <c r="F35" s="13">
        <f t="shared" si="5"/>
        <v>0</v>
      </c>
      <c r="G35" s="12"/>
      <c r="H35" s="10"/>
      <c r="I35" s="59" t="s">
        <v>107</v>
      </c>
      <c r="J35" s="36">
        <v>358.46</v>
      </c>
      <c r="K35" s="36">
        <v>350</v>
      </c>
      <c r="L35" s="9">
        <v>363.4</v>
      </c>
    </row>
    <row r="36" spans="1:12" ht="78.75">
      <c r="A36" s="17"/>
      <c r="B36" s="14"/>
      <c r="C36" s="13">
        <f t="shared" si="4"/>
        <v>0</v>
      </c>
      <c r="D36" s="12"/>
      <c r="E36" s="10"/>
      <c r="F36" s="13">
        <f t="shared" si="5"/>
        <v>0</v>
      </c>
      <c r="G36" s="12"/>
      <c r="H36" s="10"/>
      <c r="I36" s="59" t="s">
        <v>108</v>
      </c>
      <c r="J36" s="36">
        <v>51.45</v>
      </c>
      <c r="K36" s="36">
        <v>52.29</v>
      </c>
      <c r="L36" s="9">
        <v>50.8</v>
      </c>
    </row>
    <row r="37" spans="1:12" ht="24.75" customHeight="1">
      <c r="A37" s="17" t="s">
        <v>22</v>
      </c>
      <c r="B37" s="14" t="s">
        <v>70</v>
      </c>
      <c r="C37" s="37">
        <f>SUM(C39:C44)</f>
        <v>2256</v>
      </c>
      <c r="D37" s="37">
        <f>SUM(D39:D44)</f>
        <v>1956</v>
      </c>
      <c r="E37" s="37">
        <f>SUM(E39:E44)</f>
        <v>300</v>
      </c>
      <c r="F37" s="37">
        <f>F39+F40+F41+F42+F44</f>
        <v>2256</v>
      </c>
      <c r="G37" s="37">
        <f>G39+G40+G41+G42+G44</f>
        <v>1956</v>
      </c>
      <c r="H37" s="37">
        <f>H39+H40+H41+H42+H44</f>
        <v>300</v>
      </c>
      <c r="I37" s="58"/>
      <c r="J37" s="37"/>
      <c r="K37" s="37"/>
      <c r="L37" s="37"/>
    </row>
    <row r="38" spans="1:12" ht="118.5">
      <c r="A38" s="16" t="s">
        <v>47</v>
      </c>
      <c r="B38" s="14" t="s">
        <v>23</v>
      </c>
      <c r="C38" s="28" t="s">
        <v>58</v>
      </c>
      <c r="D38" s="28" t="s">
        <v>58</v>
      </c>
      <c r="E38" s="28" t="s">
        <v>58</v>
      </c>
      <c r="F38" s="28" t="s">
        <v>58</v>
      </c>
      <c r="G38" s="28" t="s">
        <v>58</v>
      </c>
      <c r="H38" s="28" t="s">
        <v>58</v>
      </c>
      <c r="I38" s="28"/>
      <c r="J38" s="28"/>
      <c r="K38" s="28"/>
      <c r="L38" s="28"/>
    </row>
    <row r="39" spans="1:12" ht="52.5">
      <c r="A39" s="17" t="s">
        <v>24</v>
      </c>
      <c r="B39" s="14" t="s">
        <v>25</v>
      </c>
      <c r="C39" s="36">
        <f>D39+E39</f>
        <v>2256</v>
      </c>
      <c r="D39" s="36">
        <v>1956</v>
      </c>
      <c r="E39" s="36">
        <v>300</v>
      </c>
      <c r="F39" s="36">
        <f>G39+H39</f>
        <v>2256</v>
      </c>
      <c r="G39" s="36">
        <v>1956</v>
      </c>
      <c r="H39" s="36">
        <v>300</v>
      </c>
      <c r="I39" s="36"/>
      <c r="J39" s="36"/>
      <c r="K39" s="36"/>
      <c r="L39" s="36"/>
    </row>
    <row r="40" spans="1:12" ht="24.75" customHeight="1">
      <c r="A40" s="17" t="s">
        <v>26</v>
      </c>
      <c r="B40" s="14" t="s">
        <v>27</v>
      </c>
      <c r="C40" s="36">
        <f>D40+E40</f>
        <v>0</v>
      </c>
      <c r="D40" s="36"/>
      <c r="E40" s="36"/>
      <c r="F40" s="36">
        <f>G40+H40</f>
        <v>0</v>
      </c>
      <c r="G40" s="36"/>
      <c r="H40" s="36"/>
      <c r="I40" s="36"/>
      <c r="J40" s="36"/>
      <c r="K40" s="36"/>
      <c r="L40" s="36"/>
    </row>
    <row r="41" spans="1:12" ht="65.25" customHeight="1">
      <c r="A41" s="17" t="s">
        <v>28</v>
      </c>
      <c r="B41" s="14" t="s">
        <v>29</v>
      </c>
      <c r="C41" s="36">
        <f>D41+E41</f>
        <v>0</v>
      </c>
      <c r="D41" s="9"/>
      <c r="E41" s="9"/>
      <c r="F41" s="36">
        <f>G41+H41</f>
        <v>0</v>
      </c>
      <c r="G41" s="10"/>
      <c r="H41" s="10"/>
      <c r="I41" s="10"/>
      <c r="J41" s="10"/>
      <c r="K41" s="10"/>
      <c r="L41" s="10"/>
    </row>
    <row r="42" spans="1:12" ht="40.5" customHeight="1">
      <c r="A42" s="17" t="s">
        <v>46</v>
      </c>
      <c r="B42" s="8" t="s">
        <v>63</v>
      </c>
      <c r="C42" s="36">
        <f>D42+E42</f>
        <v>0</v>
      </c>
      <c r="D42" s="13"/>
      <c r="E42" s="9"/>
      <c r="F42" s="36">
        <f>G42+H42</f>
        <v>0</v>
      </c>
      <c r="G42" s="10"/>
      <c r="H42" s="10"/>
      <c r="I42" s="10"/>
      <c r="J42" s="10"/>
      <c r="K42" s="10"/>
      <c r="L42" s="10"/>
    </row>
    <row r="43" spans="1:12" ht="39">
      <c r="A43" s="16" t="s">
        <v>45</v>
      </c>
      <c r="B43" s="14" t="s">
        <v>30</v>
      </c>
      <c r="C43" s="36"/>
      <c r="D43" s="28" t="s">
        <v>58</v>
      </c>
      <c r="E43" s="28" t="s">
        <v>58</v>
      </c>
      <c r="F43" s="36"/>
      <c r="G43" s="28" t="s">
        <v>58</v>
      </c>
      <c r="H43" s="28" t="s">
        <v>58</v>
      </c>
      <c r="I43" s="28"/>
      <c r="J43" s="28"/>
      <c r="K43" s="28"/>
      <c r="L43" s="28"/>
    </row>
    <row r="44" spans="1:12" ht="105">
      <c r="A44" s="16" t="s">
        <v>64</v>
      </c>
      <c r="B44" s="14" t="s">
        <v>31</v>
      </c>
      <c r="C44" s="36">
        <f>D44+E44</f>
        <v>0</v>
      </c>
      <c r="D44" s="13"/>
      <c r="E44" s="13"/>
      <c r="F44" s="36">
        <f>G44+H44</f>
        <v>0</v>
      </c>
      <c r="G44" s="13"/>
      <c r="H44" s="13"/>
      <c r="I44" s="13"/>
      <c r="J44" s="13"/>
      <c r="K44" s="13"/>
      <c r="L44" s="9"/>
    </row>
    <row r="45" spans="1:12" ht="38.25" customHeight="1">
      <c r="A45" s="17" t="s">
        <v>32</v>
      </c>
      <c r="B45" s="14" t="s">
        <v>71</v>
      </c>
      <c r="C45" s="29">
        <v>719</v>
      </c>
      <c r="D45" s="29">
        <v>719</v>
      </c>
      <c r="E45" s="29">
        <f>SUM(E47:E49)</f>
        <v>0</v>
      </c>
      <c r="F45" s="29">
        <v>719</v>
      </c>
      <c r="G45" s="29">
        <v>719</v>
      </c>
      <c r="H45" s="29">
        <f>SUM(H47:H49)</f>
        <v>0</v>
      </c>
      <c r="I45" s="82" t="s">
        <v>96</v>
      </c>
      <c r="J45" s="56" t="s">
        <v>97</v>
      </c>
      <c r="K45" s="56" t="s">
        <v>97</v>
      </c>
      <c r="L45" s="10">
        <v>100</v>
      </c>
    </row>
    <row r="46" spans="1:12" ht="54" customHeight="1">
      <c r="A46" s="17" t="s">
        <v>33</v>
      </c>
      <c r="B46" s="14" t="s">
        <v>34</v>
      </c>
      <c r="C46" s="28" t="s">
        <v>58</v>
      </c>
      <c r="D46" s="28" t="s">
        <v>58</v>
      </c>
      <c r="E46" s="28" t="s">
        <v>58</v>
      </c>
      <c r="F46" s="28" t="s">
        <v>58</v>
      </c>
      <c r="G46" s="28" t="s">
        <v>58</v>
      </c>
      <c r="H46" s="28" t="s">
        <v>58</v>
      </c>
      <c r="I46" s="83"/>
      <c r="J46" s="28"/>
      <c r="K46" s="28"/>
      <c r="L46" s="28"/>
    </row>
    <row r="47" spans="1:12" ht="39">
      <c r="A47" s="17" t="s">
        <v>35</v>
      </c>
      <c r="B47" s="14" t="s">
        <v>36</v>
      </c>
      <c r="C47" s="36">
        <f>D47+E47</f>
        <v>655.1</v>
      </c>
      <c r="D47" s="13">
        <v>655.1</v>
      </c>
      <c r="E47" s="13"/>
      <c r="F47" s="36">
        <f>G47+H47</f>
        <v>655.1</v>
      </c>
      <c r="G47" s="13">
        <v>655.1</v>
      </c>
      <c r="H47" s="13"/>
      <c r="I47" s="84"/>
      <c r="J47" s="13"/>
      <c r="K47" s="13"/>
      <c r="L47" s="9"/>
    </row>
    <row r="48" spans="1:12" ht="54" customHeight="1">
      <c r="A48" s="17" t="s">
        <v>37</v>
      </c>
      <c r="B48" s="14" t="s">
        <v>38</v>
      </c>
      <c r="C48" s="36">
        <f>D48+E48</f>
        <v>63.9</v>
      </c>
      <c r="D48" s="13">
        <v>63.9</v>
      </c>
      <c r="E48" s="13"/>
      <c r="F48" s="36">
        <f>G48+H48</f>
        <v>63.9</v>
      </c>
      <c r="G48" s="13">
        <v>63.9</v>
      </c>
      <c r="H48" s="13"/>
      <c r="I48" s="53" t="s">
        <v>122</v>
      </c>
      <c r="J48" s="13">
        <v>1755.5</v>
      </c>
      <c r="K48" s="13">
        <v>1650</v>
      </c>
      <c r="L48" s="9">
        <v>2504.5</v>
      </c>
    </row>
    <row r="49" spans="1:12" ht="27">
      <c r="A49" s="17" t="s">
        <v>39</v>
      </c>
      <c r="B49" s="14" t="s">
        <v>40</v>
      </c>
      <c r="C49" s="13"/>
      <c r="D49" s="13"/>
      <c r="E49" s="13"/>
      <c r="F49" s="13"/>
      <c r="G49" s="13"/>
      <c r="H49" s="13"/>
      <c r="I49" s="57"/>
      <c r="J49" s="13"/>
      <c r="K49" s="13"/>
      <c r="L49" s="9"/>
    </row>
    <row r="50" spans="1:12" ht="66">
      <c r="A50" s="17" t="s">
        <v>41</v>
      </c>
      <c r="B50" s="14" t="s">
        <v>42</v>
      </c>
      <c r="C50" s="28" t="s">
        <v>58</v>
      </c>
      <c r="D50" s="28" t="s">
        <v>58</v>
      </c>
      <c r="E50" s="28" t="s">
        <v>58</v>
      </c>
      <c r="F50" s="28" t="s">
        <v>58</v>
      </c>
      <c r="G50" s="28" t="s">
        <v>58</v>
      </c>
      <c r="H50" s="28" t="s">
        <v>58</v>
      </c>
      <c r="I50" s="54"/>
      <c r="J50" s="28"/>
      <c r="K50" s="28"/>
      <c r="L50" s="28"/>
    </row>
    <row r="51" spans="1:12" ht="78" customHeight="1">
      <c r="A51" s="17" t="s">
        <v>43</v>
      </c>
      <c r="B51" s="14" t="s">
        <v>62</v>
      </c>
      <c r="C51" s="28" t="s">
        <v>58</v>
      </c>
      <c r="D51" s="28" t="s">
        <v>58</v>
      </c>
      <c r="E51" s="28" t="s">
        <v>58</v>
      </c>
      <c r="F51" s="13"/>
      <c r="G51" s="13"/>
      <c r="H51" s="18"/>
      <c r="I51" s="55" t="s">
        <v>99</v>
      </c>
      <c r="J51" s="13">
        <v>50</v>
      </c>
      <c r="K51" s="13">
        <v>50</v>
      </c>
      <c r="L51" s="9">
        <v>34.3</v>
      </c>
    </row>
    <row r="52" spans="1:12" ht="13.5" thickBot="1">
      <c r="A52" s="30"/>
      <c r="B52" s="32" t="s">
        <v>59</v>
      </c>
      <c r="C52" s="39">
        <f aca="true" t="shared" si="6" ref="C52:H52">C45+C37+C28</f>
        <v>2975</v>
      </c>
      <c r="D52" s="39">
        <f t="shared" si="6"/>
        <v>2675</v>
      </c>
      <c r="E52" s="39">
        <f t="shared" si="6"/>
        <v>300</v>
      </c>
      <c r="F52" s="39">
        <f t="shared" si="6"/>
        <v>2975</v>
      </c>
      <c r="G52" s="39">
        <f t="shared" si="6"/>
        <v>2675</v>
      </c>
      <c r="H52" s="39">
        <f t="shared" si="6"/>
        <v>300</v>
      </c>
      <c r="I52" s="39"/>
      <c r="J52" s="39"/>
      <c r="K52" s="39"/>
      <c r="L52" s="39"/>
    </row>
    <row r="53" spans="1:12" ht="14.25" thickBot="1">
      <c r="A53" s="62"/>
      <c r="B53" s="64" t="s">
        <v>60</v>
      </c>
      <c r="C53" s="40">
        <f aca="true" t="shared" si="7" ref="C53:H53">C52+C26</f>
        <v>3300</v>
      </c>
      <c r="D53" s="40">
        <f t="shared" si="7"/>
        <v>3000</v>
      </c>
      <c r="E53" s="40">
        <f t="shared" si="7"/>
        <v>300</v>
      </c>
      <c r="F53" s="40">
        <f t="shared" si="7"/>
        <v>3300</v>
      </c>
      <c r="G53" s="40">
        <f t="shared" si="7"/>
        <v>3000</v>
      </c>
      <c r="H53" s="40">
        <f t="shared" si="7"/>
        <v>300</v>
      </c>
      <c r="I53" s="65"/>
      <c r="J53" s="63"/>
      <c r="K53" s="40"/>
      <c r="L53" s="40"/>
    </row>
    <row r="54" spans="2:9" ht="12.75">
      <c r="B54" s="60"/>
      <c r="C54" s="61"/>
      <c r="D54" s="61"/>
      <c r="E54" s="61"/>
      <c r="F54" s="61"/>
      <c r="G54" s="61"/>
      <c r="H54" s="61"/>
      <c r="I54" s="61"/>
    </row>
    <row r="55" spans="2:10" ht="18" customHeight="1">
      <c r="B55" s="73"/>
      <c r="C55" s="73"/>
      <c r="D55" s="73"/>
      <c r="E55" s="73"/>
      <c r="F55" s="73"/>
      <c r="G55" s="73"/>
      <c r="H55" s="73"/>
      <c r="I55" s="73"/>
      <c r="J55" s="50"/>
    </row>
    <row r="56" spans="1:2" ht="13.5">
      <c r="A56" s="35"/>
      <c r="B56" s="66" t="s">
        <v>113</v>
      </c>
    </row>
    <row r="57" spans="1:2" ht="13.5">
      <c r="A57" s="35"/>
      <c r="B57" s="66" t="s">
        <v>114</v>
      </c>
    </row>
    <row r="58" spans="2:7" ht="12.75">
      <c r="B58" s="66" t="s">
        <v>115</v>
      </c>
      <c r="G58" t="s">
        <v>116</v>
      </c>
    </row>
    <row r="60" ht="12.75">
      <c r="B60" t="s">
        <v>113</v>
      </c>
    </row>
    <row r="61" spans="2:7" ht="12.75">
      <c r="B61" t="s">
        <v>118</v>
      </c>
      <c r="G61" t="s">
        <v>117</v>
      </c>
    </row>
  </sheetData>
  <sheetProtection/>
  <mergeCells count="15">
    <mergeCell ref="A23:A25"/>
    <mergeCell ref="B23:B25"/>
    <mergeCell ref="I23:I26"/>
    <mergeCell ref="A15:E15"/>
    <mergeCell ref="A16:L16"/>
    <mergeCell ref="I17:I19"/>
    <mergeCell ref="A21:A22"/>
    <mergeCell ref="B21:B22"/>
    <mergeCell ref="B55:I55"/>
    <mergeCell ref="A27:L27"/>
    <mergeCell ref="I28:I30"/>
    <mergeCell ref="A30:A35"/>
    <mergeCell ref="B31:B32"/>
    <mergeCell ref="B33:B34"/>
    <mergeCell ref="I45:I47"/>
  </mergeCells>
  <printOptions/>
  <pageMargins left="0" right="0" top="0" bottom="0" header="0.31496062992125984" footer="0.31496062992125984"/>
  <pageSetup fitToHeight="4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olga</cp:lastModifiedBy>
  <cp:lastPrinted>2011-02-08T10:48:26Z</cp:lastPrinted>
  <dcterms:created xsi:type="dcterms:W3CDTF">2008-09-08T07:31:02Z</dcterms:created>
  <dcterms:modified xsi:type="dcterms:W3CDTF">2011-04-05T10:22:31Z</dcterms:modified>
  <cp:category/>
  <cp:version/>
  <cp:contentType/>
  <cp:contentStatus/>
</cp:coreProperties>
</file>