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'Лист1'!$A$1:$E$342</definedName>
  </definedNames>
  <calcPr fullCalcOnLoad="1"/>
</workbook>
</file>

<file path=xl/sharedStrings.xml><?xml version="1.0" encoding="utf-8"?>
<sst xmlns="http://schemas.openxmlformats.org/spreadsheetml/2006/main" count="612" uniqueCount="271">
  <si>
    <t>Статус</t>
  </si>
  <si>
    <t>Наименование муниципальной программы, подпрограммы, основного мероприятия</t>
  </si>
  <si>
    <t>всего:</t>
  </si>
  <si>
    <t>внебюджетные источники*</t>
  </si>
  <si>
    <t>Муниципальная программа  "Городское хозяйство"</t>
  </si>
  <si>
    <t>Подпрограмма  №1</t>
  </si>
  <si>
    <t>Подпрограмма  №2</t>
  </si>
  <si>
    <t>Подпрограмма  №3</t>
  </si>
  <si>
    <t>Подпрограмма  № 4</t>
  </si>
  <si>
    <t>Подпрограмма  № 5</t>
  </si>
  <si>
    <t>Подпрограмма   № 6</t>
  </si>
  <si>
    <t>Подпрограмма  № 7</t>
  </si>
  <si>
    <t>Подпрограмма  № 8</t>
  </si>
  <si>
    <t>Подпрограмма № 1</t>
  </si>
  <si>
    <t>Профилактика терроризма и экстремизма в городском округе «Город Йошкар-Ола»</t>
  </si>
  <si>
    <t>Подпрограмма  № 2</t>
  </si>
  <si>
    <t>Обеспечение деятельности подведомственных учреждений</t>
  </si>
  <si>
    <t>Подпрограмма  № 3</t>
  </si>
  <si>
    <t>Муниципальная программа  "Защита населения и территорий городского округа "Город Йошкар-Ола" от чрезвычайных ситуаций природного и техногенного характера, обеспечение антитеррористической защищенности на 2014-2016 годы"</t>
  </si>
  <si>
    <t>Муниципальная программа "Управление муниципальными финансами и муниципальным долгом городского округа «Город Йошкар-Ола» на 2014-2016 годы"</t>
  </si>
  <si>
    <t>всего</t>
  </si>
  <si>
    <t>«Совершенствование бюджетной политики и эффективное использование бюджетного потенциала» городского округа  «Город Йошкар-Ола»</t>
  </si>
  <si>
    <t xml:space="preserve">«Обеспечение реализации муниципальной программы «Управление муниципальными финансами и муниципальным долгом городского округа «Город Йошкар-Ола» на 2014-2016 годы»  </t>
  </si>
  <si>
    <t>"Развитие дошкольного образования в городском округе "Город Йошкар-Ола"</t>
  </si>
  <si>
    <t>«Развитие общего образования в городском округе «Город Йошкар-Ола»</t>
  </si>
  <si>
    <t>«Развитие дополнительного образования и воспитательной системы в городском округе «Город Йошкар-Ола»</t>
  </si>
  <si>
    <t>«Реализация молодежной политики в городском округе "Город Йошкар-Ола"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</si>
  <si>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</si>
  <si>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Муниципальная программа "Развитие образования и реализация молодёжной политики городского округа "Город Йошкар-Ола"</t>
  </si>
  <si>
    <t>Подпрограмма  № 1</t>
  </si>
  <si>
    <t>Подпрограмма № 2</t>
  </si>
  <si>
    <t>Подпрограмма № 3</t>
  </si>
  <si>
    <t>Подпрограмма  № 6</t>
  </si>
  <si>
    <t>федеральный бюджет</t>
  </si>
  <si>
    <t>Муниципальная программа «Управление муниципальным имуществом» на 2014-2016 годы.</t>
  </si>
  <si>
    <t>бюджет городского округа «Город Йошкар-Ола»</t>
  </si>
  <si>
    <t>Подпрограмма «Повышение безопасности дорожного движения   в городском округе «Город Йошкар-Ола»</t>
  </si>
  <si>
    <t>Подпрограмма «Ресурсное обеспечение содержания имущества казны городского округа «Город Йошкар-Ола»</t>
  </si>
  <si>
    <t>Противодействие корруцпии в городском округе "Город Йошкар-Ола"</t>
  </si>
  <si>
    <t>Развитие муниципальной службы в городском округе "Город Йошкар-Ола" на 2014-2018 годы</t>
  </si>
  <si>
    <t>Экологическая безопасность города Йошкар-Олы на 2014-2018 годы</t>
  </si>
  <si>
    <t>Обеспечение реализации муниципальной программы «Формирование системы эффективной муниципальной власти на 2014-2018 годы»</t>
  </si>
  <si>
    <t>"Обеспечение деятельности подведомственных учреждений и средств массовой информации"</t>
  </si>
  <si>
    <t>"Обеспечение реализации муниципальной программы "Развитие культуры, искусства и средств массовой информации"</t>
  </si>
  <si>
    <t>внебюджетные источники</t>
  </si>
  <si>
    <t>Муниципальная программа  "Развитие культуры, искусства и средств массовой информации городского округа " Город Йошкар-Ола" на 2014-2018 годы"</t>
  </si>
  <si>
    <t>Подпрограмма № 4</t>
  </si>
  <si>
    <t>Подпрограмма №1</t>
  </si>
  <si>
    <t>федеральный бюджет (средства Фонда содействия реформированию ЖКХ)</t>
  </si>
  <si>
    <t xml:space="preserve">Муниципальная программа "Обеспечение жильем и услугами жилищно-коммунального хозяйства населения городского округа "Город Йошкар-Ола" </t>
  </si>
  <si>
    <t>«Развитие жилищного строительства на территории муниципального образования «Город Йошкар-Ола»</t>
  </si>
  <si>
    <t>Комплексное развитие коммунальной инфраструктуры городского округа «Город Йошкар-Ола»</t>
  </si>
  <si>
    <t xml:space="preserve">республиканский бюджет </t>
  </si>
  <si>
    <t>республиканский  бюджет</t>
  </si>
  <si>
    <t>Подпрограмма «Профилактика правонарушений  в городском округе «Город Йошкар-Ола»</t>
  </si>
  <si>
    <t>ответственный исполнитель                     О Т Д Е Л  Э К О Н О М И К И</t>
  </si>
  <si>
    <t xml:space="preserve">ответственный исполнитель                        У П Р А В Л Е Н И Е   К У Л Ь Т У Р Ы </t>
  </si>
  <si>
    <t xml:space="preserve">ответственный исполнитель         У П Р А В Л Е Н И Е  Г О Р О Д С К О Г О  Х О З Я Й С Т В А </t>
  </si>
  <si>
    <t>ответственный исполнитель                  У П Р А В Л Е Н И Е   П О   Д Е Л А М   Г О  И  Ч С</t>
  </si>
  <si>
    <t>ответственный исполнитель            КОМИТЕТ  ПО УПРАВЛЕНИЮ МУНИЦИПАЛЬНЫМ  ИМУЩЕСТВОМ</t>
  </si>
  <si>
    <t>бюджет городского округа "Город Йошкар-Ола"</t>
  </si>
  <si>
    <t xml:space="preserve">Источники ресурсного обеспечения </t>
  </si>
  <si>
    <t>ответственный исполнитель             Ф И Н А Н С О В О Е   У П Р А В Л Е Н И Е</t>
  </si>
  <si>
    <t xml:space="preserve">ответственный исполнитель                       У П Р А В Л Е Н И Е  О Б Р А З О В А Н И Я </t>
  </si>
  <si>
    <t>Основное мероприятие 1.1.</t>
  </si>
  <si>
    <t>Основное мероприятие 1.2.</t>
  </si>
  <si>
    <t>Основное мероприятие 1.3.</t>
  </si>
  <si>
    <t>Реализация мероприятий по системе «Безопасный город»</t>
  </si>
  <si>
    <t>Поисковые и аварийно-спасательные учреждения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</si>
  <si>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</si>
  <si>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по защите от ЧС</t>
  </si>
  <si>
    <t>Обеспечение первичных мер пожарной безопасности на территории городского округа «Город Йошкар-Ола»</t>
  </si>
  <si>
    <t>Осуществление мероприятий по обеспечению безопасности людей на водных объектах, охрана их жизни и здоровья</t>
  </si>
  <si>
    <t>Подготовка населения и организаций к действиям в чрезвычайной ситуации в мирное и военное время</t>
  </si>
  <si>
    <t>Основное мероприятие 2.1.</t>
  </si>
  <si>
    <t>Основное мероприятие 2.2.</t>
  </si>
  <si>
    <t>Основное мероприятие 2.3.</t>
  </si>
  <si>
    <t>Основное мероприятие 2.4.</t>
  </si>
  <si>
    <t>Основное мероприятие 2.5.</t>
  </si>
  <si>
    <t>Основное мероприятие 2.6.</t>
  </si>
  <si>
    <t>Основное мероприятие 3.1.</t>
  </si>
  <si>
    <t>Содержание аппарата управления учреждений в сфере защиты населения от чрезвычайных ситуаций природного и техногенного характера, гражданской обороны</t>
  </si>
  <si>
    <t>Основное мероприятие 3.2.</t>
  </si>
  <si>
    <t>Расходы на обеспечение деятельности подведомственных учреждений в сфере защиты населения от чрезвычайных ситуаций природного и техногенного характера, гражданской обороны</t>
  </si>
  <si>
    <t xml:space="preserve">Обеспечение реализации муниципальной программы «Защита населения и территорий городского округа «Город Йошкар-Ола» от чрезвычайных ситуаций природного и техногенного характера, обеспечение антитеррористической защищенности» </t>
  </si>
  <si>
    <t>Организация повышения квалификации муниципальных служащих, в должностные обязанности которых входит участие в противодействии коррупции</t>
  </si>
  <si>
    <t>Обеспечение деятельности аппарата управления. Фонд оплаты труда и страховые взносы, закупка товаров работ и услуг для муниципальных нужд</t>
  </si>
  <si>
    <t>Основное мероприятие 2.1</t>
  </si>
  <si>
    <t>Основное мероприятие 4.1</t>
  </si>
  <si>
    <t xml:space="preserve">Реализация мер по оптимизации муниципального долга городского округа «Город Йошкар-Ола» и своевременному исполнению долговых обязательств </t>
  </si>
  <si>
    <t>Снос объектов недвижимости</t>
  </si>
  <si>
    <t>Мероприятие 4.1</t>
  </si>
  <si>
    <t>Мероприятие 4.2</t>
  </si>
  <si>
    <t>Мероприятие 4.3</t>
  </si>
  <si>
    <t>Мероприятие 4.4</t>
  </si>
  <si>
    <t>Мероприятие 4.5</t>
  </si>
  <si>
    <t>Мероприятие 4.7</t>
  </si>
  <si>
    <t>Мероприятие 4.6</t>
  </si>
  <si>
    <t>Материально-техническое и финансовое обеспечение деятельности комитета  по управлению муниципальным  имуществом администрации городского округа «Город Йошкар-Ола</t>
  </si>
  <si>
    <t>Основное мероприятие 3.4</t>
  </si>
  <si>
    <t>Основное мероприятие 3.1</t>
  </si>
  <si>
    <t>Основное мероприятие 3.2</t>
  </si>
  <si>
    <t>Основное мероприятие 3.3</t>
  </si>
  <si>
    <t>Основное мероприятие 1.1</t>
  </si>
  <si>
    <t>Основное мероприятие 1.2</t>
  </si>
  <si>
    <t>Обеспечение деятельности дошкольных образовательных учреждений городского округа «Город Йошкар-Ола»</t>
  </si>
  <si>
    <t xml:space="preserve">
бюджет городского округа «Город Йошкар-Ола»</t>
  </si>
  <si>
    <t>Развитие дошкольного образования  городского округа «Город Йошкар-Ола»</t>
  </si>
  <si>
    <t>Обеспечение деятельности муниципальных общеобразовательных учреждений городского округа «Город Йошкар-Ола»</t>
  </si>
  <si>
    <t>Развитие воспитательной системы в городском округе «Город Йошкар-Ола»</t>
  </si>
  <si>
    <t xml:space="preserve">Обеспечение деятельности муниципальных образовательных учреждений дополнительного образования детей городского округа "Город Йошкар-Ола" </t>
  </si>
  <si>
    <t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</t>
  </si>
  <si>
    <t>Организация отдыха и занятости детей и подростков в городском округе «Город Йошкар-Ола»</t>
  </si>
  <si>
    <t>Основное мероприятие 5.1</t>
  </si>
  <si>
    <t>Основное мероприятие 6.1</t>
  </si>
  <si>
    <t>Основное мероприятие 6.2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</si>
  <si>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</si>
  <si>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1.4.</t>
  </si>
  <si>
    <t>Основное мероприятие 1.5.</t>
  </si>
  <si>
    <t>Основное мероприятие 1.6.</t>
  </si>
  <si>
    <t>Основное мероприятие 1.7.</t>
  </si>
  <si>
    <t>Энергосбережение и повышение энергетической эффективности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</si>
  <si>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</si>
  <si>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</si>
  <si>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</si>
  <si>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</si>
  <si>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</si>
  <si>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Развитие музейного дела</t>
  </si>
  <si>
    <t>Развитие библиотечного дела</t>
  </si>
  <si>
    <t>Культурно-досуговое обслуживание населения</t>
  </si>
  <si>
    <t>Обеспечение условий для массового отдыха жителей городского округа и организация обустройства мест массового отдыха населения (развитие парков)</t>
  </si>
  <si>
    <t>Услуга по реализации дополнительных образовательных программ</t>
  </si>
  <si>
    <t>Развитие и укрепление материально-технической базы учреждений культуры и искусства</t>
  </si>
  <si>
    <t>Развитие средств массовой информации</t>
  </si>
  <si>
    <t>Обеспечение мероприятий по капитальному ремонту многоквартирных домов</t>
  </si>
  <si>
    <t>Капитальный ремонт общежитий и  муниципального жилищного фонда</t>
  </si>
  <si>
    <t>Субсидирование банковской процентной ставки по кредитам на приобретение жилья</t>
  </si>
  <si>
    <t>Обеспечение мероприятий по переселению граждан из аварийного жилого фонда</t>
  </si>
  <si>
    <t>бюджет городского округа «Город Йошкар-Ола»(софинансирование)</t>
  </si>
  <si>
    <t>федеральный бюджет (Фонд содействия реформированию ЖКХ)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</si>
  <si>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</si>
  <si>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республиканский бюджет Республики Марий Эл</t>
  </si>
  <si>
    <t>федеральный бюджет (Средства Фонда содействия реформированию ЖКХ)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</si>
  <si>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</si>
  <si>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</si>
  <si>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Основное мероприятие 2.2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</si>
  <si>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</si>
  <si>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Реализация государственных полномочий по поставке на учет граждан, переезжающих из районов Крайнего Севера</t>
  </si>
  <si>
    <t>Строительство жилья и реконструкция помещений под жилые помещения</t>
  </si>
  <si>
    <t xml:space="preserve">Развитие дополнительного образования в городском округе «Город Йошкар-Ола» </t>
  </si>
  <si>
    <t>Профилактика асоциального поведения, наркомании, алкоголизма, табакокурения среди несовершеннолетних</t>
  </si>
  <si>
    <t>Основное мероприятие 4.3</t>
  </si>
  <si>
    <t>Основное мероприятие 4.4</t>
  </si>
  <si>
    <t>Работа с талантливой молодежью. Поддержка молодежных общественных организаций и объединений</t>
  </si>
  <si>
    <t>Основное мероприятие 5.2</t>
  </si>
  <si>
    <t>Предоставление дополнительной социальной выплаты при рождении (усыновлении) одного ребенка</t>
  </si>
  <si>
    <t>Основное мероприятие 4.2</t>
  </si>
  <si>
    <t>Муниципальные программы городского округа 
"Город Йошкар-Ола"</t>
  </si>
  <si>
    <t>Муниципальная программа городского округа "Город Йошкар-Ола" "Формирование эффективной системы муниципальной власти на 2014-2018 годы"</t>
  </si>
  <si>
    <t>Мероприятие 4.8</t>
  </si>
  <si>
    <t xml:space="preserve">Федеральный бюджет </t>
  </si>
  <si>
    <t>Основное мероприятие 3.3.</t>
  </si>
  <si>
    <t>Основное мероприятие 3.4.</t>
  </si>
  <si>
    <t>Основное мероприятие 3.5.</t>
  </si>
  <si>
    <t>Основное мероприятие 4.1.</t>
  </si>
  <si>
    <t>Основное мероприятие 5.1.</t>
  </si>
  <si>
    <t>Основное мероприятие 5.2.</t>
  </si>
  <si>
    <t>Основное мероприятие 6.1.</t>
  </si>
  <si>
    <t>Разработка схем водоснабжения (горячего и  холодного), водоотведения</t>
  </si>
  <si>
    <t>республиканский бюджет</t>
  </si>
  <si>
    <t>в тыс. руб.</t>
  </si>
  <si>
    <t xml:space="preserve">Подпрограмма  «Обеспечение реализации муниципальной программы                                                                                                                                                  городского округа  «Город Йошкар-Ола «Управление муниципальным имуществом" </t>
  </si>
  <si>
    <t>Таблица 12</t>
  </si>
  <si>
    <t xml:space="preserve"> Подпрограмма  № 3</t>
  </si>
  <si>
    <t xml:space="preserve">  </t>
  </si>
  <si>
    <t xml:space="preserve">ответственный исполнитель                  О Т Д Е Л    П Р Е Д П Р И Н И М А Т Е Л Ь С Т В А </t>
  </si>
  <si>
    <t>Муниципальная программа "Развитие малого и среднего предпринимательства в городском округе "Город Йошкар-Ола" на 2015-2019 годы"</t>
  </si>
  <si>
    <t>Основное мероприятие 1.8.</t>
  </si>
  <si>
    <t>Осуществление контроля за использованием бюджетных средств</t>
  </si>
  <si>
    <t>Проведение оценки показателей эффективности деятельности и качества финансового менеджмента</t>
  </si>
  <si>
    <t>Основное мероприятие 2.3</t>
  </si>
  <si>
    <t>Основное мероприятие 2.4</t>
  </si>
  <si>
    <t>Основное мероприятие 2.5</t>
  </si>
  <si>
    <t>Основное мероприятие 2.6</t>
  </si>
  <si>
    <t>Основное мероприятие 2.7</t>
  </si>
  <si>
    <t>Внедрение эффективных технологий и современных методов кадровой работы, направленных на повышение профессиональной компетенции, мотивации муниципальных служащих к исполнению должностных обязанностей на высоком профессиональном уровне, внедрение информационных кадровых систем и технологий (в т.ч. проведений конкурса "Лучший муниципальный служащий")</t>
  </si>
  <si>
    <t>Организация дополнительного профессионального образования муниципальных служащих, внутриорганизационного обучений муниципальных служащих</t>
  </si>
  <si>
    <t>Организация изготовления и размещения социальной рекламы антикоррупционной направленности</t>
  </si>
  <si>
    <t xml:space="preserve">Совершенствование организации питания в муниципальных общеобразовательных учреждениях городского округа «Город Йошкар-Ола» </t>
  </si>
  <si>
    <t>Профориентация. Вовлечение молодежи в предпринимательскую деятельность</t>
  </si>
  <si>
    <t>ответственный исполнитель    УПРАВЛЕНИЕ АРХИТЕКТУРЫ И ГРАДОСТРОИТЕЛЬСТВА</t>
  </si>
  <si>
    <t>Уплата взносов  на капитальный ремонт общего имущества в многоквартирном доме собственникам жилого помещения многоквартирного дома</t>
  </si>
  <si>
    <t>Основное мероприятие 1.9.</t>
  </si>
  <si>
    <t>Основное мероприятие 1.10.</t>
  </si>
  <si>
    <t>Основное мероприятие 1.11.</t>
  </si>
  <si>
    <t>Проведение игры "Зарница"</t>
  </si>
  <si>
    <t xml:space="preserve">Стимулирование роста доходов бюджета городского округа «Город Йошкар-Ола» </t>
  </si>
  <si>
    <t>Строительство,реконструкция и ремонт объектов коммунальной инфраструктуры</t>
  </si>
  <si>
    <t>Приобретение специальных и технических средств, способствующих обеспечению общественной безопасности, в том числе систем и приборов аудио-видеофиксации и прочих. (Приобретение системы видеонаблюдения, видеорегистраторов)</t>
  </si>
  <si>
    <t>Управление и распоряжение участками, в том числе расходы на оценку, кадастровые работы, проектно- геодезические работы, услуги нотариуса, судебные расходы.</t>
  </si>
  <si>
    <t>Аудит финансовой (бухгалтерской) отчетности муниципальных предприятий и хозяйственных обществ муниципальным участием</t>
  </si>
  <si>
    <t>Разработка технической и иной  документации в  целях эксплуатации объектов жилищного  фонда регламентов.</t>
  </si>
  <si>
    <t>Техническое обслуживание имущества казны, техническое обслуживание антипожарной сигнализации и системы  оповещения, выполнение иных работ, услуг по обслуживанию и содержанию имущества, находящегося в собственности городского округа «Город Йошкар-Ола»</t>
  </si>
  <si>
    <t>Взносы в  уставные фонды муниципальных  предприятий</t>
  </si>
  <si>
    <t xml:space="preserve">Управление безопасностью жизнедеятельности, улучшение условий хозяйствования, регулирование качества и мониторинг 
окружающей среды
</t>
  </si>
  <si>
    <t>Охрана и рациональное использование природных и земельных ресурсов</t>
  </si>
  <si>
    <t>Отходы производства и потребления</t>
  </si>
  <si>
    <t>Восстановление зеленых насаждений, развитие особо охраняемых природных территорий</t>
  </si>
  <si>
    <t>Экологическое воспитание и пропаганда</t>
  </si>
  <si>
    <t>РЕАЛИЗАЦИЯ МУНИЦИПАЛЬНЫХ ПРОГРАММ В ГОРОДСКОМ ОКРУГЕ "ГОРОД ЙОШКАР-ОЛА" за I квартал 2016  год</t>
  </si>
  <si>
    <t>Строительство, реконструкция, устройство и техническое перевооружение светофорных объектов, технических средств организации дорожного движения на территории городского округа «Город Йошкар-Ола»</t>
  </si>
  <si>
    <t>Развитие бюджетного планирования, формирование бюджета городского округа «Город Йошкар-Ола» на очередной финансовый и плановый период</t>
  </si>
  <si>
    <t>Обеспечение деятельности паппарата управления</t>
  </si>
  <si>
    <t>Прочие мероприятия в области жилищного строительства</t>
  </si>
  <si>
    <t xml:space="preserve">Модернизация и реконструкция объектов коммунальной инфраструктуры городского округа «Город Йошкар-Ола» </t>
  </si>
  <si>
    <t xml:space="preserve">Комплексное развитие коммунальной инфраструктуры городского округа «Город Йошкар-Ола» </t>
  </si>
  <si>
    <t>Строительство и реконструкция автомобильных дорог и прочих объектов мцниципальной собственности</t>
  </si>
  <si>
    <t>Капитальный ремонт и ремонт автомобильных дорог,бульватов и скверов городского округа "Город Йошкар-Ола"</t>
  </si>
  <si>
    <t>Проведение конкурса среди ТОС</t>
  </si>
  <si>
    <t>Проведение культурно-массовых и спортивных мероприятий на территории ТОС</t>
  </si>
  <si>
    <t>Обеспечение качественными услугами ЖКХ населения городского округа «Город Йошкар-Ола»</t>
  </si>
  <si>
    <t>Основное мероприятие 7.1.</t>
  </si>
  <si>
    <t>Компенсация выпадающих доходов организациям,предоставляющим населению коммунальные услуги по тарифам,не обеспечивающим возмещение издержек</t>
  </si>
  <si>
    <t>Подпрограмма  № 9</t>
  </si>
  <si>
    <t>Содержание и ремонт технических средств ьорганизации дорожного движения</t>
  </si>
  <si>
    <r>
      <t>Основное мероприятие 4.1</t>
    </r>
    <r>
      <rPr>
        <b/>
        <sz val="12"/>
        <rFont val="Times New Roman"/>
        <family val="1"/>
      </rPr>
      <t xml:space="preserve"> </t>
    </r>
  </si>
  <si>
    <t>Медицинское обслуживание соревнований</t>
  </si>
  <si>
    <t>Проведение городского кросса лыжников</t>
  </si>
  <si>
    <t>Проведение легкоатлетической эстафеты среди пришкольных оздоровительных лагерей и детских клубов</t>
  </si>
  <si>
    <t>Проведение личного первенства г. Йошкар-олы по настольному теннису среди детских клубов</t>
  </si>
  <si>
    <t xml:space="preserve">Проведение турнира по мини-футболу среди школьников на Кубок администрации городского округа «Город Йошкар-Ола» </t>
  </si>
  <si>
    <t>Проведение открытого первенства г. Йошкар-Олы по тэг-регби среди учащихся начальных классов школ г.Йошкар-Олы</t>
  </si>
  <si>
    <t>Проведение первенства школьников по плаванью среди школьников</t>
  </si>
  <si>
    <t>Проведение тематических  мероприятий: "Закон один для всех", "Разные дороги в бездну ведут", "Умеем ли мы себя вести", "Свобода: ответственность или вседозволенность", "Ты не прав, если не знаешь своих прав", "Мои права и обязанности", "Законы, по которым мы живем", "По стране Правознайки", "О правах своих послушай и запомни крепко их", "Права сказочных героев", "Если человек в беде", "Молодежь. Закон. Правосудие".</t>
  </si>
  <si>
    <t>Проведение тематических мероприятий и профилактических акций</t>
  </si>
  <si>
    <t xml:space="preserve"> Материально-техническое обеспечение для улучшения условий, обеспечивающих комфортное и безопасное осуществление дорожного движения на территории городского округа «Город Йошкар-Ола»</t>
  </si>
  <si>
    <t xml:space="preserve">Выпуск наглядной агитации </t>
  </si>
  <si>
    <t>Изготовление и распространение светоотражающих браслетов</t>
  </si>
  <si>
    <t>Проведение  тематических мероприятий "Безопасное колесо","Школа безопасности", " Я и дорога", "Внимание. Дети!"</t>
  </si>
  <si>
    <t>"Помни правила ГАИ"</t>
  </si>
  <si>
    <t>"Свет волшебных фонарей"</t>
  </si>
  <si>
    <t>Управление и распоряжение имуществом казны в том числе содержание и обслуживание объектов казны техническая инвентаризация, охрана, оценка объектов недвижимости., противопожарные мероприятия, оплата коммунальных услуг, и др.)</t>
  </si>
  <si>
    <t>Приобретение имущества для нужд городского округа «Город Йошкар-Ола»</t>
  </si>
  <si>
    <t>Оценка расходов (в соответсвии с муниципальной программой)  
1 кв 2016 год</t>
  </si>
  <si>
    <t>Фактические расходы (кассовые расходы источников ресурсного обеспечения) 
1 кв 2016 год</t>
  </si>
  <si>
    <t xml:space="preserve">«Строительство, реконструкция и ремонт автомобильных дорог,бульваров и скверов городского округа «Город Йошкар-Ола» </t>
  </si>
  <si>
    <t xml:space="preserve">Подпрограмма «Наш двор» </t>
  </si>
  <si>
    <t xml:space="preserve">Капитальный ремонт  и ремонт  территорий </t>
  </si>
  <si>
    <t xml:space="preserve">«Благоустройство, озеленение территории городского округа «Город Йошкар-Ола» </t>
  </si>
  <si>
    <t>Содержание автомобильных дорог и инженерных сооружений</t>
  </si>
  <si>
    <t xml:space="preserve">Содержание уличного освещения </t>
  </si>
  <si>
    <t xml:space="preserve">Озеленение территории </t>
  </si>
  <si>
    <t>Содержание мест захоронения</t>
  </si>
  <si>
    <t>Прочие мероприятия по благоустройству</t>
  </si>
  <si>
    <t>«Строительство, реконструкция и модернизация систем наружного освещения территорий городского округа «Город Йошкар-Ола»</t>
  </si>
  <si>
    <t>Строительство, реконструкция и модернизация систем наружного освещения территории</t>
  </si>
  <si>
    <t xml:space="preserve">«Поддержка общественной инициативы и развитие территорий в городском округе «Город Йошкар-Ола» </t>
  </si>
  <si>
    <t xml:space="preserve">Энергосбережение и повышение энергетической эффективности в городском округе «Город Йошкар-Ола» </t>
  </si>
  <si>
    <t>Основное мероприятие 7.2</t>
  </si>
  <si>
    <t>Возмещение недополученных доходов юридическим лицам,индивидуальным предпринемателям,оказывающим банные услуги отдельным категориям граждан</t>
  </si>
  <si>
    <t>Обеспечение реализации мцниципальной программы "Городское хозяйство"</t>
  </si>
  <si>
    <t xml:space="preserve">Обеспечение реализации муниципальной программы "Обеспечение жильем и услугами ЖКХ населения городского округа «Город Йошкар-Ола»  </t>
  </si>
  <si>
    <t xml:space="preserve">Мероприятие по содержанию учреждения Управление архитектуры и градостроительства администрации городского округа «Город Йошкар-Ола» </t>
  </si>
  <si>
    <t>Основное мероприятие 1.8</t>
  </si>
  <si>
    <t>Основное мероприятие 1.9</t>
  </si>
  <si>
    <t>Основное мероприятие 1.10</t>
  </si>
  <si>
    <t>Возмещениенедополученных доходов юридическим лицам,индивидуальным предпринемателям, оказывающим банные услуги отдельным категориям граждан</t>
  </si>
  <si>
    <t xml:space="preserve">Развитие общего образования в городском округе «Город Йошкар-Ола» </t>
  </si>
  <si>
    <t xml:space="preserve"> «Обеспечение жильем молодых семей города Йошкар-Олы на 2015-2018 годы»</t>
  </si>
  <si>
    <t xml:space="preserve"> Предоставление молодым семьям социальных выплат на приобретение (строительство  жилья)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</si>
  <si>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  расположенных на территории городского округа "Город Йошкар-Ола"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</si>
</sst>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125">
        <f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top"/>
    </xf>
    <xf numFmtId="0" fontId="22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73" fontId="24" fillId="4" borderId="10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Alignment="1">
      <alignment/>
    </xf>
    <xf numFmtId="173" fontId="24" fillId="7" borderId="10" xfId="53" applyNumberFormat="1" applyFont="1" applyFill="1" applyBorder="1" applyAlignment="1">
      <alignment horizontal="center" vertical="center" wrapText="1"/>
      <protection/>
    </xf>
    <xf numFmtId="173" fontId="24" fillId="5" borderId="10" xfId="0" applyNumberFormat="1" applyFont="1" applyFill="1" applyBorder="1" applyAlignment="1">
      <alignment horizontal="center" vertical="center" wrapText="1"/>
    </xf>
    <xf numFmtId="173" fontId="24" fillId="24" borderId="10" xfId="0" applyNumberFormat="1" applyFont="1" applyFill="1" applyBorder="1" applyAlignment="1">
      <alignment horizontal="center" vertical="center" wrapText="1"/>
    </xf>
    <xf numFmtId="173" fontId="24" fillId="3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justify" vertical="top" wrapText="1"/>
    </xf>
    <xf numFmtId="0" fontId="24" fillId="7" borderId="10" xfId="0" applyFont="1" applyFill="1" applyBorder="1" applyAlignment="1">
      <alignment horizontal="justify" vertical="top" wrapText="1"/>
    </xf>
    <xf numFmtId="0" fontId="24" fillId="5" borderId="10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4" fillId="22" borderId="10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4" fillId="22" borderId="10" xfId="0" applyFont="1" applyFill="1" applyBorder="1" applyAlignment="1">
      <alignment horizontal="justify" vertical="justify" wrapText="1"/>
    </xf>
    <xf numFmtId="17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top" wrapText="1"/>
    </xf>
    <xf numFmtId="172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justify" vertical="top" wrapText="1"/>
    </xf>
    <xf numFmtId="172" fontId="22" fillId="0" borderId="10" xfId="0" applyNumberFormat="1" applyFont="1" applyBorder="1" applyAlignment="1">
      <alignment horizontal="center" vertical="center" wrapText="1"/>
    </xf>
    <xf numFmtId="0" fontId="24" fillId="7" borderId="10" xfId="0" applyFont="1" applyFill="1" applyBorder="1" applyAlignment="1">
      <alignment vertical="top" wrapText="1"/>
    </xf>
    <xf numFmtId="172" fontId="22" fillId="7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24" fillId="5" borderId="10" xfId="0" applyFont="1" applyFill="1" applyBorder="1" applyAlignment="1">
      <alignment vertical="top" wrapText="1"/>
    </xf>
    <xf numFmtId="172" fontId="22" fillId="5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0" fontId="22" fillId="0" borderId="10" xfId="43" applyFont="1" applyBorder="1" applyAlignment="1">
      <alignment horizontal="left" vertical="top" wrapText="1"/>
    </xf>
    <xf numFmtId="0" fontId="24" fillId="7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53" applyFont="1" applyFill="1" applyBorder="1" applyAlignment="1">
      <alignment horizontal="left" vertical="center" wrapText="1"/>
      <protection/>
    </xf>
    <xf numFmtId="0" fontId="24" fillId="22" borderId="10" xfId="53" applyFont="1" applyFill="1" applyBorder="1" applyAlignment="1">
      <alignment horizontal="center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vertical="top"/>
    </xf>
    <xf numFmtId="0" fontId="22" fillId="7" borderId="10" xfId="0" applyFont="1" applyFill="1" applyBorder="1" applyAlignment="1">
      <alignment horizontal="justify" vertical="top" wrapText="1"/>
    </xf>
    <xf numFmtId="0" fontId="22" fillId="5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0" fontId="22" fillId="7" borderId="10" xfId="53" applyFont="1" applyFill="1" applyBorder="1" applyAlignment="1">
      <alignment horizontal="left" vertical="top" wrapText="1"/>
      <protection/>
    </xf>
    <xf numFmtId="0" fontId="22" fillId="24" borderId="10" xfId="53" applyFont="1" applyFill="1" applyBorder="1" applyAlignment="1">
      <alignment horizontal="left" vertical="top" wrapText="1"/>
      <protection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72" fontId="24" fillId="22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26" borderId="10" xfId="53" applyFont="1" applyFill="1" applyBorder="1" applyAlignment="1">
      <alignment horizontal="left" vertical="top" wrapText="1"/>
      <protection/>
    </xf>
    <xf numFmtId="0" fontId="24" fillId="22" borderId="10" xfId="0" applyFont="1" applyFill="1" applyBorder="1" applyAlignment="1">
      <alignment horizontal="center" vertical="justify" wrapText="1"/>
    </xf>
    <xf numFmtId="0" fontId="22" fillId="0" borderId="10" xfId="0" applyFont="1" applyBorder="1" applyAlignment="1">
      <alignment horizontal="left" vertical="justify" wrapText="1"/>
    </xf>
    <xf numFmtId="0" fontId="22" fillId="0" borderId="10" xfId="0" applyFont="1" applyFill="1" applyBorder="1" applyAlignment="1">
      <alignment horizontal="left" vertical="justify" wrapText="1"/>
    </xf>
    <xf numFmtId="0" fontId="24" fillId="4" borderId="10" xfId="0" applyFont="1" applyFill="1" applyBorder="1" applyAlignment="1">
      <alignment horizontal="left" vertical="top" wrapText="1"/>
    </xf>
    <xf numFmtId="0" fontId="24" fillId="7" borderId="10" xfId="0" applyFont="1" applyFill="1" applyBorder="1" applyAlignment="1">
      <alignment horizontal="left" vertical="top" wrapText="1"/>
    </xf>
    <xf numFmtId="0" fontId="24" fillId="22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26" fillId="4" borderId="10" xfId="0" applyFont="1" applyFill="1" applyBorder="1" applyAlignment="1">
      <alignment horizontal="left" vertical="top" wrapText="1"/>
    </xf>
    <xf numFmtId="0" fontId="26" fillId="7" borderId="10" xfId="0" applyFont="1" applyFill="1" applyBorder="1" applyAlignment="1">
      <alignment horizontal="left" vertical="center" wrapText="1"/>
    </xf>
    <xf numFmtId="172" fontId="25" fillId="7" borderId="10" xfId="0" applyNumberFormat="1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left" vertical="center" wrapText="1"/>
    </xf>
    <xf numFmtId="172" fontId="26" fillId="22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vertical="top" wrapText="1"/>
    </xf>
    <xf numFmtId="172" fontId="24" fillId="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top" wrapText="1"/>
    </xf>
    <xf numFmtId="0" fontId="24" fillId="22" borderId="10" xfId="0" applyFont="1" applyFill="1" applyBorder="1" applyAlignment="1">
      <alignment vertical="top" wrapText="1"/>
    </xf>
    <xf numFmtId="4" fontId="24" fillId="22" borderId="10" xfId="0" applyNumberFormat="1" applyFont="1" applyFill="1" applyBorder="1" applyAlignment="1">
      <alignment horizontal="center" vertical="center" wrapText="1"/>
    </xf>
    <xf numFmtId="0" fontId="24" fillId="4" borderId="10" xfId="53" applyFont="1" applyFill="1" applyBorder="1" applyAlignment="1">
      <alignment horizontal="center" vertical="top" wrapText="1"/>
      <protection/>
    </xf>
    <xf numFmtId="172" fontId="24" fillId="4" borderId="10" xfId="53" applyNumberFormat="1" applyFont="1" applyFill="1" applyBorder="1" applyAlignment="1">
      <alignment horizontal="center" vertical="center" wrapText="1"/>
      <protection/>
    </xf>
    <xf numFmtId="0" fontId="22" fillId="3" borderId="10" xfId="53" applyFont="1" applyFill="1" applyBorder="1" applyAlignment="1">
      <alignment horizontal="left" vertical="top" wrapText="1"/>
      <protection/>
    </xf>
    <xf numFmtId="172" fontId="22" fillId="3" borderId="10" xfId="0" applyNumberFormat="1" applyFont="1" applyFill="1" applyBorder="1" applyAlignment="1">
      <alignment horizontal="center" vertical="center" wrapText="1"/>
    </xf>
    <xf numFmtId="172" fontId="22" fillId="3" borderId="10" xfId="0" applyNumberFormat="1" applyFont="1" applyFill="1" applyBorder="1" applyAlignment="1">
      <alignment horizontal="center" vertical="center"/>
    </xf>
    <xf numFmtId="0" fontId="24" fillId="22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justify"/>
    </xf>
    <xf numFmtId="172" fontId="24" fillId="7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justify" vertical="justify" wrapText="1"/>
    </xf>
    <xf numFmtId="0" fontId="22" fillId="25" borderId="10" xfId="0" applyFont="1" applyFill="1" applyBorder="1" applyAlignment="1">
      <alignment horizontal="justify" vertical="justify" wrapText="1"/>
    </xf>
    <xf numFmtId="0" fontId="22" fillId="0" borderId="10" xfId="0" applyFont="1" applyBorder="1" applyAlignment="1">
      <alignment horizontal="center" vertical="center"/>
    </xf>
    <xf numFmtId="0" fontId="22" fillId="0" borderId="10" xfId="53" applyFont="1" applyBorder="1" applyAlignment="1">
      <alignment horizontal="left" vertical="top" wrapText="1"/>
      <protection/>
    </xf>
    <xf numFmtId="0" fontId="22" fillId="0" borderId="11" xfId="53" applyFont="1" applyBorder="1" applyAlignment="1">
      <alignment horizontal="left" vertical="top" wrapText="1"/>
      <protection/>
    </xf>
    <xf numFmtId="0" fontId="22" fillId="0" borderId="10" xfId="53" applyFont="1" applyBorder="1" applyAlignment="1">
      <alignment vertical="top" wrapText="1"/>
      <protection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justify" wrapText="1"/>
    </xf>
    <xf numFmtId="0" fontId="22" fillId="0" borderId="14" xfId="0" applyFont="1" applyBorder="1" applyAlignment="1">
      <alignment wrapText="1"/>
    </xf>
    <xf numFmtId="2" fontId="28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2" fontId="24" fillId="22" borderId="10" xfId="0" applyNumberFormat="1" applyFont="1" applyFill="1" applyBorder="1" applyAlignment="1">
      <alignment horizontal="center" vertical="center"/>
    </xf>
    <xf numFmtId="172" fontId="22" fillId="25" borderId="10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4" fontId="24" fillId="7" borderId="10" xfId="0" applyNumberFormat="1" applyFont="1" applyFill="1" applyBorder="1" applyAlignment="1">
      <alignment horizontal="center" vertical="center"/>
    </xf>
    <xf numFmtId="172" fontId="24" fillId="7" borderId="10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3" fontId="24" fillId="3" borderId="10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172" fontId="24" fillId="22" borderId="16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0" fontId="24" fillId="4" borderId="10" xfId="53" applyFont="1" applyFill="1" applyBorder="1" applyAlignment="1">
      <alignment horizontal="center" vertical="center" wrapText="1"/>
      <protection/>
    </xf>
    <xf numFmtId="0" fontId="24" fillId="7" borderId="10" xfId="53" applyFont="1" applyFill="1" applyBorder="1" applyAlignment="1">
      <alignment horizontal="center" vertical="center" wrapText="1"/>
      <protection/>
    </xf>
    <xf numFmtId="0" fontId="24" fillId="5" borderId="10" xfId="53" applyFont="1" applyFill="1" applyBorder="1" applyAlignment="1">
      <alignment horizontal="center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0" fontId="24" fillId="3" borderId="10" xfId="53" applyFont="1" applyFill="1" applyBorder="1" applyAlignment="1">
      <alignment horizontal="center" vertical="center" wrapText="1"/>
      <protection/>
    </xf>
    <xf numFmtId="0" fontId="24" fillId="4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2" fontId="24" fillId="4" borderId="10" xfId="0" applyNumberFormat="1" applyFont="1" applyFill="1" applyBorder="1" applyAlignment="1">
      <alignment horizontal="center" vertical="center"/>
    </xf>
    <xf numFmtId="172" fontId="22" fillId="7" borderId="10" xfId="0" applyNumberFormat="1" applyFont="1" applyFill="1" applyBorder="1" applyAlignment="1">
      <alignment horizontal="center" vertical="center"/>
    </xf>
    <xf numFmtId="172" fontId="22" fillId="5" borderId="10" xfId="0" applyNumberFormat="1" applyFont="1" applyFill="1" applyBorder="1" applyAlignment="1">
      <alignment horizontal="center" vertical="center"/>
    </xf>
    <xf numFmtId="172" fontId="22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 wrapText="1"/>
    </xf>
    <xf numFmtId="172" fontId="26" fillId="4" borderId="10" xfId="0" applyNumberFormat="1" applyFont="1" applyFill="1" applyBorder="1" applyAlignment="1">
      <alignment horizontal="center" vertical="center" wrapText="1"/>
    </xf>
    <xf numFmtId="173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49" fontId="24" fillId="0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center" vertical="center" wrapText="1"/>
      <protection/>
    </xf>
    <xf numFmtId="0" fontId="22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top" wrapText="1"/>
    </xf>
    <xf numFmtId="0" fontId="24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top"/>
    </xf>
    <xf numFmtId="0" fontId="24" fillId="25" borderId="10" xfId="0" applyFont="1" applyFill="1" applyBorder="1" applyAlignment="1">
      <alignment horizontal="left" vertical="top" wrapText="1"/>
    </xf>
    <xf numFmtId="0" fontId="24" fillId="25" borderId="10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top" wrapText="1"/>
    </xf>
    <xf numFmtId="0" fontId="24" fillId="25" borderId="10" xfId="53" applyFont="1" applyFill="1" applyBorder="1" applyAlignment="1">
      <alignment vertical="top" wrapText="1"/>
      <protection/>
    </xf>
    <xf numFmtId="0" fontId="22" fillId="25" borderId="10" xfId="0" applyFont="1" applyFill="1" applyBorder="1" applyAlignment="1">
      <alignment horizontal="left" wrapText="1"/>
    </xf>
    <xf numFmtId="0" fontId="24" fillId="25" borderId="10" xfId="53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justify" vertical="top" wrapText="1"/>
    </xf>
    <xf numFmtId="0" fontId="24" fillId="25" borderId="10" xfId="0" applyFont="1" applyFill="1" applyBorder="1" applyAlignment="1">
      <alignment horizontal="justify" vertical="justify" wrapText="1"/>
    </xf>
    <xf numFmtId="0" fontId="24" fillId="25" borderId="10" xfId="53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center" vertical="center"/>
    </xf>
    <xf numFmtId="0" fontId="24" fillId="25" borderId="10" xfId="53" applyFont="1" applyFill="1" applyBorder="1" applyAlignment="1">
      <alignment horizontal="center" vertical="top" wrapText="1"/>
      <protection/>
    </xf>
    <xf numFmtId="0" fontId="22" fillId="0" borderId="11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vertical="top" wrapText="1"/>
    </xf>
    <xf numFmtId="0" fontId="24" fillId="22" borderId="10" xfId="0" applyFont="1" applyFill="1" applyBorder="1" applyAlignment="1">
      <alignment horizontal="center" vertical="top"/>
    </xf>
    <xf numFmtId="172" fontId="24" fillId="22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4" fillId="22" borderId="10" xfId="53" applyNumberFormat="1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/>
    </xf>
    <xf numFmtId="172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2" fontId="24" fillId="4" borderId="10" xfId="53" applyNumberFormat="1" applyFont="1" applyFill="1" applyBorder="1" applyAlignment="1">
      <alignment horizontal="center" vertical="center" wrapText="1"/>
      <protection/>
    </xf>
    <xf numFmtId="0" fontId="22" fillId="25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1" xfId="53" applyFont="1" applyFill="1" applyBorder="1" applyAlignment="1">
      <alignment horizontal="left" vertical="top" wrapText="1"/>
      <protection/>
    </xf>
    <xf numFmtId="0" fontId="22" fillId="0" borderId="17" xfId="53" applyFont="1" applyFill="1" applyBorder="1" applyAlignment="1">
      <alignment horizontal="left" vertical="top" wrapText="1"/>
      <protection/>
    </xf>
    <xf numFmtId="0" fontId="22" fillId="0" borderId="18" xfId="53" applyFont="1" applyFill="1" applyBorder="1" applyAlignment="1">
      <alignment horizontal="left" vertical="top" wrapText="1"/>
      <protection/>
    </xf>
    <xf numFmtId="172" fontId="22" fillId="0" borderId="11" xfId="0" applyNumberFormat="1" applyFont="1" applyBorder="1" applyAlignment="1">
      <alignment horizontal="center" vertical="center" wrapText="1"/>
    </xf>
    <xf numFmtId="172" fontId="22" fillId="0" borderId="17" xfId="0" applyNumberFormat="1" applyFont="1" applyBorder="1" applyAlignment="1">
      <alignment horizontal="center" vertical="center" wrapText="1"/>
    </xf>
    <xf numFmtId="172" fontId="22" fillId="0" borderId="18" xfId="0" applyNumberFormat="1" applyFont="1" applyBorder="1" applyAlignment="1">
      <alignment horizontal="center" vertical="center" wrapText="1"/>
    </xf>
    <xf numFmtId="0" fontId="24" fillId="22" borderId="10" xfId="53" applyFont="1" applyFill="1" applyBorder="1" applyAlignment="1">
      <alignment horizontal="center" vertical="justify" wrapText="1"/>
      <protection/>
    </xf>
    <xf numFmtId="0" fontId="24" fillId="4" borderId="10" xfId="53" applyFont="1" applyFill="1" applyBorder="1" applyAlignment="1">
      <alignment horizontal="center" vertical="justify" wrapText="1"/>
      <protection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tabSelected="1" view="pageBreakPreview" zoomScale="75" zoomScaleSheetLayoutView="75" workbookViewId="0" topLeftCell="A1">
      <pane xSplit="2" ySplit="5" topLeftCell="C3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81" sqref="B281:B282"/>
    </sheetView>
  </sheetViews>
  <sheetFormatPr defaultColWidth="9.00390625" defaultRowHeight="12.75"/>
  <cols>
    <col min="1" max="1" width="28.875" style="0" customWidth="1"/>
    <col min="2" max="2" width="54.875" style="0" customWidth="1"/>
    <col min="3" max="3" width="33.125" style="0" customWidth="1"/>
    <col min="4" max="4" width="19.75390625" style="1" customWidth="1"/>
    <col min="5" max="5" width="22.125" style="1" customWidth="1"/>
    <col min="6" max="6" width="22.00390625" style="0" customWidth="1"/>
    <col min="7" max="7" width="14.75390625" style="0" customWidth="1"/>
  </cols>
  <sheetData>
    <row r="1" spans="1:7" ht="15.75">
      <c r="A1" s="98"/>
      <c r="B1" s="98"/>
      <c r="C1" s="98"/>
      <c r="D1" s="5"/>
      <c r="E1" s="97" t="s">
        <v>172</v>
      </c>
      <c r="F1" s="4"/>
      <c r="G1" s="4"/>
    </row>
    <row r="2" spans="1:7" ht="15.75">
      <c r="A2" s="180" t="s">
        <v>209</v>
      </c>
      <c r="B2" s="181"/>
      <c r="C2" s="181"/>
      <c r="D2" s="181"/>
      <c r="E2" s="181"/>
      <c r="F2" s="4"/>
      <c r="G2" s="4"/>
    </row>
    <row r="3" spans="1:7" ht="15.75">
      <c r="A3" s="98"/>
      <c r="B3" s="98"/>
      <c r="C3" s="98"/>
      <c r="D3" s="5"/>
      <c r="E3" s="97" t="s">
        <v>170</v>
      </c>
      <c r="F3" s="4"/>
      <c r="G3" s="4"/>
    </row>
    <row r="4" spans="1:7" ht="12.75" customHeight="1">
      <c r="A4" s="143" t="s">
        <v>0</v>
      </c>
      <c r="B4" s="143" t="s">
        <v>1</v>
      </c>
      <c r="C4" s="143" t="s">
        <v>61</v>
      </c>
      <c r="D4" s="143" t="s">
        <v>243</v>
      </c>
      <c r="E4" s="143" t="s">
        <v>244</v>
      </c>
      <c r="F4" s="4"/>
      <c r="G4" s="4"/>
    </row>
    <row r="5" spans="1:7" ht="121.5" customHeight="1">
      <c r="A5" s="143"/>
      <c r="B5" s="143"/>
      <c r="C5" s="143"/>
      <c r="D5" s="143"/>
      <c r="E5" s="143"/>
      <c r="F5" s="4"/>
      <c r="G5" s="4"/>
    </row>
    <row r="6" spans="1:7" ht="27" customHeight="1">
      <c r="A6" s="144" t="s">
        <v>157</v>
      </c>
      <c r="B6" s="145"/>
      <c r="C6" s="114" t="s">
        <v>2</v>
      </c>
      <c r="D6" s="6">
        <f>SUM(D7:D10)</f>
        <v>3279719.8999999994</v>
      </c>
      <c r="E6" s="6">
        <f>SUM(E12,E100,E143,E166,E201,E206,E271,E294,E331)</f>
        <v>699427.84</v>
      </c>
      <c r="F6" s="7"/>
      <c r="G6" s="4"/>
    </row>
    <row r="7" spans="1:7" ht="31.5">
      <c r="A7" s="145"/>
      <c r="B7" s="145"/>
      <c r="C7" s="115" t="s">
        <v>60</v>
      </c>
      <c r="D7" s="8">
        <f>SUM(D13,D101,D145,D167,D202,D207,D272,D295,D332)</f>
        <v>1650236.5</v>
      </c>
      <c r="E7" s="8">
        <f>SUM(E13,E101,E145,E167,E202,E207,E272,E295,E332)</f>
        <v>307672.1400000001</v>
      </c>
      <c r="F7" s="7"/>
      <c r="G7" s="96"/>
    </row>
    <row r="8" spans="1:7" ht="15.75">
      <c r="A8" s="145"/>
      <c r="B8" s="145"/>
      <c r="C8" s="116" t="s">
        <v>33</v>
      </c>
      <c r="D8" s="9">
        <f>SUM(D14,D102,D168,D203)</f>
        <v>43695.5</v>
      </c>
      <c r="E8" s="9">
        <f>SUM(E14,E102,E168,E203)</f>
        <v>7182.1</v>
      </c>
      <c r="F8" s="7"/>
      <c r="G8" s="4"/>
    </row>
    <row r="9" spans="1:7" ht="15.75">
      <c r="A9" s="145"/>
      <c r="B9" s="145"/>
      <c r="C9" s="117" t="s">
        <v>52</v>
      </c>
      <c r="D9" s="10">
        <f>SUM(D15,D103,D169,D204,D208)</f>
        <v>1168808.5999999999</v>
      </c>
      <c r="E9" s="10">
        <f>SUM(E15,E103,E169,E204,E208)</f>
        <v>294220.5</v>
      </c>
      <c r="F9" s="7"/>
      <c r="G9" s="4"/>
    </row>
    <row r="10" spans="1:7" ht="15.75">
      <c r="A10" s="145"/>
      <c r="B10" s="145"/>
      <c r="C10" s="118" t="s">
        <v>3</v>
      </c>
      <c r="D10" s="11">
        <f>SUM(D16,D170,D209)</f>
        <v>416979.3</v>
      </c>
      <c r="E10" s="11">
        <f>SUM(E16,E170,E209)</f>
        <v>90353.09999999999</v>
      </c>
      <c r="F10" s="7"/>
      <c r="G10" s="4"/>
    </row>
    <row r="11" spans="1:7" ht="29.25" customHeight="1">
      <c r="A11" s="146" t="s">
        <v>63</v>
      </c>
      <c r="B11" s="147"/>
      <c r="C11" s="147"/>
      <c r="D11" s="147"/>
      <c r="E11" s="102"/>
      <c r="F11" s="4"/>
      <c r="G11" s="4"/>
    </row>
    <row r="12" spans="1:7" ht="30.75" customHeight="1">
      <c r="A12" s="139" t="s">
        <v>28</v>
      </c>
      <c r="B12" s="147"/>
      <c r="C12" s="119" t="s">
        <v>20</v>
      </c>
      <c r="D12" s="103">
        <v>1834664.5</v>
      </c>
      <c r="E12" s="103">
        <v>441655</v>
      </c>
      <c r="F12" s="4"/>
      <c r="G12" s="4"/>
    </row>
    <row r="13" spans="1:7" ht="31.5">
      <c r="A13" s="147"/>
      <c r="B13" s="147"/>
      <c r="C13" s="120" t="s">
        <v>60</v>
      </c>
      <c r="D13" s="104">
        <v>316577.2</v>
      </c>
      <c r="E13" s="105">
        <v>69411.5</v>
      </c>
      <c r="F13" s="7"/>
      <c r="G13" s="4"/>
    </row>
    <row r="14" spans="1:7" ht="15.75">
      <c r="A14" s="147"/>
      <c r="B14" s="147"/>
      <c r="C14" s="121" t="s">
        <v>33</v>
      </c>
      <c r="D14" s="106">
        <v>8292.4</v>
      </c>
      <c r="E14" s="106">
        <v>182.1</v>
      </c>
      <c r="F14" s="7"/>
      <c r="G14" s="4"/>
    </row>
    <row r="15" spans="1:7" ht="15.75">
      <c r="A15" s="147"/>
      <c r="B15" s="147"/>
      <c r="C15" s="122" t="s">
        <v>52</v>
      </c>
      <c r="D15" s="107">
        <v>1168736.9</v>
      </c>
      <c r="E15" s="107">
        <v>294184.5</v>
      </c>
      <c r="F15" s="4"/>
      <c r="G15" s="4"/>
    </row>
    <row r="16" spans="1:7" ht="15.75">
      <c r="A16" s="147"/>
      <c r="B16" s="147"/>
      <c r="C16" s="123" t="s">
        <v>44</v>
      </c>
      <c r="D16" s="108">
        <v>341058</v>
      </c>
      <c r="E16" s="109">
        <v>77876.9</v>
      </c>
      <c r="F16" s="4"/>
      <c r="G16" s="4"/>
    </row>
    <row r="17" spans="1:7" ht="15.75">
      <c r="A17" s="139" t="s">
        <v>29</v>
      </c>
      <c r="B17" s="139" t="s">
        <v>23</v>
      </c>
      <c r="C17" s="110" t="s">
        <v>20</v>
      </c>
      <c r="D17" s="110">
        <v>951950.1</v>
      </c>
      <c r="E17" s="111">
        <v>224742.1</v>
      </c>
      <c r="F17" s="4"/>
      <c r="G17" s="4"/>
    </row>
    <row r="18" spans="1:7" ht="45.75" customHeight="1">
      <c r="A18" s="145"/>
      <c r="B18" s="145"/>
      <c r="C18" s="124" t="s">
        <v>106</v>
      </c>
      <c r="D18" s="25">
        <v>109343.2</v>
      </c>
      <c r="E18" s="25">
        <v>24430.2</v>
      </c>
      <c r="F18" s="4"/>
      <c r="G18" s="4"/>
    </row>
    <row r="19" spans="1:7" ht="15.75">
      <c r="A19" s="145"/>
      <c r="B19" s="145"/>
      <c r="C19" s="99" t="s">
        <v>33</v>
      </c>
      <c r="D19" s="25">
        <v>0</v>
      </c>
      <c r="E19" s="25">
        <v>0</v>
      </c>
      <c r="F19" s="4"/>
      <c r="G19" s="4"/>
    </row>
    <row r="20" spans="1:7" ht="15.75">
      <c r="A20" s="145"/>
      <c r="B20" s="145"/>
      <c r="C20" s="99" t="s">
        <v>52</v>
      </c>
      <c r="D20" s="25">
        <v>527689</v>
      </c>
      <c r="E20" s="25">
        <v>136488.3</v>
      </c>
      <c r="F20" s="4"/>
      <c r="G20" s="4"/>
    </row>
    <row r="21" spans="1:7" ht="15.75">
      <c r="A21" s="145"/>
      <c r="B21" s="145"/>
      <c r="C21" s="99" t="s">
        <v>44</v>
      </c>
      <c r="D21" s="25">
        <v>314917.9</v>
      </c>
      <c r="E21" s="25">
        <v>63823.6</v>
      </c>
      <c r="F21" s="4"/>
      <c r="G21" s="4"/>
    </row>
    <row r="22" spans="1:7" ht="15.75">
      <c r="A22" s="138" t="s">
        <v>103</v>
      </c>
      <c r="B22" s="138" t="s">
        <v>105</v>
      </c>
      <c r="C22" s="125" t="s">
        <v>20</v>
      </c>
      <c r="D22" s="112">
        <v>931236.9</v>
      </c>
      <c r="E22" s="113">
        <v>218981.4</v>
      </c>
      <c r="F22" s="4"/>
      <c r="G22" s="4"/>
    </row>
    <row r="23" spans="1:7" ht="48.75" customHeight="1">
      <c r="A23" s="138"/>
      <c r="B23" s="138"/>
      <c r="C23" s="124" t="s">
        <v>106</v>
      </c>
      <c r="D23" s="23">
        <v>103052.6</v>
      </c>
      <c r="E23" s="25">
        <v>24230.2</v>
      </c>
      <c r="F23" s="4"/>
      <c r="G23" s="4"/>
    </row>
    <row r="24" spans="1:7" ht="15.75">
      <c r="A24" s="138"/>
      <c r="B24" s="138"/>
      <c r="C24" s="99" t="s">
        <v>33</v>
      </c>
      <c r="D24" s="23">
        <v>0</v>
      </c>
      <c r="E24" s="25">
        <v>0</v>
      </c>
      <c r="F24" s="4"/>
      <c r="G24" s="4"/>
    </row>
    <row r="25" spans="1:7" ht="15.75">
      <c r="A25" s="138"/>
      <c r="B25" s="138"/>
      <c r="C25" s="99" t="s">
        <v>52</v>
      </c>
      <c r="D25" s="23">
        <v>527689</v>
      </c>
      <c r="E25" s="25">
        <v>136488.3</v>
      </c>
      <c r="F25" s="4"/>
      <c r="G25" s="4"/>
    </row>
    <row r="26" spans="1:7" ht="15.75">
      <c r="A26" s="138"/>
      <c r="B26" s="138"/>
      <c r="C26" s="99" t="s">
        <v>44</v>
      </c>
      <c r="D26" s="23">
        <v>300495.3</v>
      </c>
      <c r="E26" s="25">
        <v>58262.9</v>
      </c>
      <c r="F26" s="4"/>
      <c r="G26" s="4"/>
    </row>
    <row r="27" spans="1:7" ht="15.75">
      <c r="A27" s="138" t="s">
        <v>104</v>
      </c>
      <c r="B27" s="138" t="s">
        <v>107</v>
      </c>
      <c r="C27" s="125" t="s">
        <v>20</v>
      </c>
      <c r="D27" s="112">
        <v>20713.2</v>
      </c>
      <c r="E27" s="112">
        <v>5760.7</v>
      </c>
      <c r="F27" s="4"/>
      <c r="G27" s="4"/>
    </row>
    <row r="28" spans="1:7" ht="31.5">
      <c r="A28" s="138"/>
      <c r="B28" s="138"/>
      <c r="C28" s="100" t="s">
        <v>35</v>
      </c>
      <c r="D28" s="23">
        <v>6290.6</v>
      </c>
      <c r="E28" s="23">
        <v>200</v>
      </c>
      <c r="F28" s="4"/>
      <c r="G28" s="4"/>
    </row>
    <row r="29" spans="1:7" ht="15.75">
      <c r="A29" s="138"/>
      <c r="B29" s="138"/>
      <c r="C29" s="100" t="s">
        <v>33</v>
      </c>
      <c r="D29" s="23">
        <v>0</v>
      </c>
      <c r="E29" s="23">
        <v>0</v>
      </c>
      <c r="F29" s="4"/>
      <c r="G29" s="4"/>
    </row>
    <row r="30" spans="1:7" ht="15.75">
      <c r="A30" s="137"/>
      <c r="B30" s="137"/>
      <c r="C30" s="100" t="s">
        <v>53</v>
      </c>
      <c r="D30" s="23">
        <v>0</v>
      </c>
      <c r="E30" s="25">
        <v>0</v>
      </c>
      <c r="F30" s="4"/>
      <c r="G30" s="4"/>
    </row>
    <row r="31" spans="1:7" ht="15.75">
      <c r="A31" s="137"/>
      <c r="B31" s="137"/>
      <c r="C31" s="99" t="s">
        <v>44</v>
      </c>
      <c r="D31" s="23">
        <v>14422.6</v>
      </c>
      <c r="E31" s="25">
        <v>5560.7</v>
      </c>
      <c r="F31" s="4"/>
      <c r="G31" s="4"/>
    </row>
    <row r="32" spans="1:7" ht="15.75">
      <c r="A32" s="139" t="s">
        <v>30</v>
      </c>
      <c r="B32" s="139" t="s">
        <v>24</v>
      </c>
      <c r="C32" s="110" t="s">
        <v>20</v>
      </c>
      <c r="D32" s="101">
        <v>728557.7</v>
      </c>
      <c r="E32" s="101">
        <v>193863.7</v>
      </c>
      <c r="F32" s="4"/>
      <c r="G32" s="4"/>
    </row>
    <row r="33" spans="1:7" ht="31.5">
      <c r="A33" s="139"/>
      <c r="B33" s="139"/>
      <c r="C33" s="100" t="s">
        <v>35</v>
      </c>
      <c r="D33" s="23">
        <v>120309.6</v>
      </c>
      <c r="E33" s="23">
        <v>28865</v>
      </c>
      <c r="F33" s="4"/>
      <c r="G33" s="4"/>
    </row>
    <row r="34" spans="1:7" ht="15.75">
      <c r="A34" s="139"/>
      <c r="B34" s="139"/>
      <c r="C34" s="100" t="s">
        <v>33</v>
      </c>
      <c r="D34" s="25">
        <v>0</v>
      </c>
      <c r="E34" s="25">
        <v>0</v>
      </c>
      <c r="F34" s="4"/>
      <c r="G34" s="4"/>
    </row>
    <row r="35" spans="1:7" ht="15.75">
      <c r="A35" s="139"/>
      <c r="B35" s="139"/>
      <c r="C35" s="99" t="s">
        <v>52</v>
      </c>
      <c r="D35" s="25">
        <v>582108</v>
      </c>
      <c r="E35" s="25">
        <v>150945.4</v>
      </c>
      <c r="F35" s="4"/>
      <c r="G35" s="4"/>
    </row>
    <row r="36" spans="1:7" ht="15.75">
      <c r="A36" s="139"/>
      <c r="B36" s="139"/>
      <c r="C36" s="99" t="s">
        <v>44</v>
      </c>
      <c r="D36" s="25">
        <v>26140.1</v>
      </c>
      <c r="E36" s="25">
        <v>14053.3</v>
      </c>
      <c r="F36" s="4"/>
      <c r="G36" s="4"/>
    </row>
    <row r="37" spans="1:7" ht="15.75">
      <c r="A37" s="138" t="s">
        <v>87</v>
      </c>
      <c r="B37" s="137" t="s">
        <v>108</v>
      </c>
      <c r="C37" s="125" t="s">
        <v>20</v>
      </c>
      <c r="D37" s="112">
        <v>718052.6</v>
      </c>
      <c r="E37" s="113">
        <v>192721.5</v>
      </c>
      <c r="F37" s="4"/>
      <c r="G37" s="4"/>
    </row>
    <row r="38" spans="1:7" ht="47.25">
      <c r="A38" s="138"/>
      <c r="B38" s="137"/>
      <c r="C38" s="100" t="s">
        <v>106</v>
      </c>
      <c r="D38" s="25">
        <v>113621.9</v>
      </c>
      <c r="E38" s="25">
        <v>28464.9</v>
      </c>
      <c r="F38" s="4"/>
      <c r="G38" s="4"/>
    </row>
    <row r="39" spans="1:7" ht="15.75">
      <c r="A39" s="138"/>
      <c r="B39" s="137"/>
      <c r="C39" s="99" t="s">
        <v>52</v>
      </c>
      <c r="D39" s="25">
        <v>582108</v>
      </c>
      <c r="E39" s="25">
        <v>150945.4</v>
      </c>
      <c r="F39" s="4"/>
      <c r="G39" s="4"/>
    </row>
    <row r="40" spans="1:7" ht="15.75">
      <c r="A40" s="138"/>
      <c r="B40" s="137"/>
      <c r="C40" s="99" t="s">
        <v>44</v>
      </c>
      <c r="D40" s="25">
        <v>22322.7</v>
      </c>
      <c r="E40" s="25">
        <v>13311.2</v>
      </c>
      <c r="F40" s="4"/>
      <c r="G40" s="4"/>
    </row>
    <row r="41" spans="1:7" ht="15.75">
      <c r="A41" s="138" t="s">
        <v>145</v>
      </c>
      <c r="B41" s="137" t="s">
        <v>267</v>
      </c>
      <c r="C41" s="125" t="s">
        <v>20</v>
      </c>
      <c r="D41" s="113">
        <v>10505.1</v>
      </c>
      <c r="E41" s="113">
        <v>1142.2</v>
      </c>
      <c r="F41" s="4"/>
      <c r="G41" s="4"/>
    </row>
    <row r="42" spans="1:7" ht="47.25">
      <c r="A42" s="138"/>
      <c r="B42" s="137"/>
      <c r="C42" s="100" t="s">
        <v>106</v>
      </c>
      <c r="D42" s="25">
        <v>6687.7</v>
      </c>
      <c r="E42" s="25">
        <v>400.1</v>
      </c>
      <c r="F42" s="4"/>
      <c r="G42" s="4"/>
    </row>
    <row r="43" spans="1:7" ht="15.75">
      <c r="A43" s="138"/>
      <c r="B43" s="137"/>
      <c r="C43" s="99" t="s">
        <v>44</v>
      </c>
      <c r="D43" s="25">
        <v>3817.4</v>
      </c>
      <c r="E43" s="25">
        <v>742.1</v>
      </c>
      <c r="F43" s="4"/>
      <c r="G43" s="4"/>
    </row>
    <row r="44" spans="1:7" ht="15.75">
      <c r="A44" s="138" t="s">
        <v>180</v>
      </c>
      <c r="B44" s="137" t="s">
        <v>188</v>
      </c>
      <c r="C44" s="125" t="s">
        <v>20</v>
      </c>
      <c r="D44" s="112">
        <v>0</v>
      </c>
      <c r="E44" s="112">
        <v>0</v>
      </c>
      <c r="F44" s="4"/>
      <c r="G44" s="4"/>
    </row>
    <row r="45" spans="1:7" ht="47.25">
      <c r="A45" s="138"/>
      <c r="B45" s="137"/>
      <c r="C45" s="100" t="s">
        <v>106</v>
      </c>
      <c r="D45" s="25">
        <v>0</v>
      </c>
      <c r="E45" s="25">
        <v>0</v>
      </c>
      <c r="F45" s="4"/>
      <c r="G45" s="4"/>
    </row>
    <row r="46" spans="1:7" ht="15.75">
      <c r="A46" s="138"/>
      <c r="B46" s="137"/>
      <c r="C46" s="99" t="s">
        <v>33</v>
      </c>
      <c r="D46" s="25">
        <v>0</v>
      </c>
      <c r="E46" s="25">
        <v>0</v>
      </c>
      <c r="F46" s="4"/>
      <c r="G46" s="4"/>
    </row>
    <row r="47" spans="1:7" ht="15.75">
      <c r="A47" s="137"/>
      <c r="B47" s="137"/>
      <c r="C47" s="99" t="s">
        <v>52</v>
      </c>
      <c r="D47" s="25">
        <v>0</v>
      </c>
      <c r="E47" s="25">
        <v>0</v>
      </c>
      <c r="F47" s="4"/>
      <c r="G47" s="4"/>
    </row>
    <row r="48" spans="1:7" ht="15.75">
      <c r="A48" s="137"/>
      <c r="B48" s="137"/>
      <c r="C48" s="99" t="s">
        <v>44</v>
      </c>
      <c r="D48" s="25">
        <v>0</v>
      </c>
      <c r="E48" s="25">
        <v>0</v>
      </c>
      <c r="F48" s="4"/>
      <c r="G48" s="4"/>
    </row>
    <row r="49" spans="1:7" ht="15.75">
      <c r="A49" s="139" t="s">
        <v>31</v>
      </c>
      <c r="B49" s="139" t="s">
        <v>25</v>
      </c>
      <c r="C49" s="110" t="s">
        <v>20</v>
      </c>
      <c r="D49" s="101">
        <v>30144.1</v>
      </c>
      <c r="E49" s="101">
        <v>5946.1</v>
      </c>
      <c r="F49" s="4"/>
      <c r="G49" s="4"/>
    </row>
    <row r="50" spans="1:7" ht="47.25">
      <c r="A50" s="139"/>
      <c r="B50" s="139"/>
      <c r="C50" s="100" t="s">
        <v>106</v>
      </c>
      <c r="D50" s="25">
        <v>30144.1</v>
      </c>
      <c r="E50" s="25">
        <v>5946.1</v>
      </c>
      <c r="F50" s="4"/>
      <c r="G50" s="4"/>
    </row>
    <row r="51" spans="1:7" ht="15.75">
      <c r="A51" s="139"/>
      <c r="B51" s="139"/>
      <c r="C51" s="100" t="s">
        <v>33</v>
      </c>
      <c r="D51" s="25">
        <v>0</v>
      </c>
      <c r="E51" s="25">
        <v>0</v>
      </c>
      <c r="F51" s="4"/>
      <c r="G51" s="4"/>
    </row>
    <row r="52" spans="1:7" ht="15.75">
      <c r="A52" s="139"/>
      <c r="B52" s="139"/>
      <c r="C52" s="100" t="s">
        <v>169</v>
      </c>
      <c r="D52" s="25">
        <v>0</v>
      </c>
      <c r="E52" s="25">
        <v>0</v>
      </c>
      <c r="F52" s="4"/>
      <c r="G52" s="4"/>
    </row>
    <row r="53" spans="1:7" ht="33.75" customHeight="1">
      <c r="A53" s="139"/>
      <c r="B53" s="139"/>
      <c r="C53" s="99" t="s">
        <v>44</v>
      </c>
      <c r="D53" s="25">
        <v>0</v>
      </c>
      <c r="E53" s="25">
        <v>0</v>
      </c>
      <c r="F53" s="4"/>
      <c r="G53" s="4"/>
    </row>
    <row r="54" spans="1:7" ht="15.75">
      <c r="A54" s="138" t="s">
        <v>100</v>
      </c>
      <c r="B54" s="137" t="s">
        <v>110</v>
      </c>
      <c r="C54" s="125" t="s">
        <v>20</v>
      </c>
      <c r="D54" s="112">
        <v>29419.1</v>
      </c>
      <c r="E54" s="113">
        <v>5926.1</v>
      </c>
      <c r="F54" s="4"/>
      <c r="G54" s="4"/>
    </row>
    <row r="55" spans="1:7" ht="47.25">
      <c r="A55" s="137"/>
      <c r="B55" s="137"/>
      <c r="C55" s="100" t="s">
        <v>106</v>
      </c>
      <c r="D55" s="23">
        <v>29419.1</v>
      </c>
      <c r="E55" s="25">
        <v>5926.1</v>
      </c>
      <c r="F55" s="4"/>
      <c r="G55" s="4"/>
    </row>
    <row r="56" spans="1:7" ht="15.75">
      <c r="A56" s="137"/>
      <c r="B56" s="137"/>
      <c r="C56" s="99" t="s">
        <v>44</v>
      </c>
      <c r="D56" s="25">
        <v>0</v>
      </c>
      <c r="E56" s="25">
        <v>0</v>
      </c>
      <c r="F56" s="4"/>
      <c r="G56" s="4"/>
    </row>
    <row r="57" spans="1:7" ht="15.75">
      <c r="A57" s="137" t="s">
        <v>101</v>
      </c>
      <c r="B57" s="137" t="s">
        <v>149</v>
      </c>
      <c r="C57" s="125" t="s">
        <v>20</v>
      </c>
      <c r="D57" s="113">
        <v>725</v>
      </c>
      <c r="E57" s="113">
        <v>20</v>
      </c>
      <c r="F57" s="4"/>
      <c r="G57" s="4"/>
    </row>
    <row r="58" spans="1:7" ht="47.25">
      <c r="A58" s="137"/>
      <c r="B58" s="137"/>
      <c r="C58" s="100" t="s">
        <v>106</v>
      </c>
      <c r="D58" s="25">
        <v>725</v>
      </c>
      <c r="E58" s="25">
        <v>20</v>
      </c>
      <c r="F58" s="4"/>
      <c r="G58" s="4"/>
    </row>
    <row r="59" spans="1:7" ht="15.75">
      <c r="A59" s="137"/>
      <c r="B59" s="137"/>
      <c r="C59" s="99" t="s">
        <v>44</v>
      </c>
      <c r="D59" s="25">
        <v>0</v>
      </c>
      <c r="E59" s="25">
        <v>0</v>
      </c>
      <c r="F59" s="4"/>
      <c r="G59" s="4"/>
    </row>
    <row r="60" spans="1:7" ht="15.75">
      <c r="A60" s="138" t="s">
        <v>102</v>
      </c>
      <c r="B60" s="137" t="s">
        <v>109</v>
      </c>
      <c r="C60" s="125" t="s">
        <v>20</v>
      </c>
      <c r="D60" s="23">
        <v>0</v>
      </c>
      <c r="E60" s="25">
        <v>0</v>
      </c>
      <c r="F60" s="4"/>
      <c r="G60" s="4"/>
    </row>
    <row r="61" spans="1:7" ht="47.25">
      <c r="A61" s="137"/>
      <c r="B61" s="137"/>
      <c r="C61" s="100" t="s">
        <v>106</v>
      </c>
      <c r="D61" s="25">
        <v>0</v>
      </c>
      <c r="E61" s="25">
        <v>0</v>
      </c>
      <c r="F61" s="4"/>
      <c r="G61" s="4"/>
    </row>
    <row r="62" spans="1:7" ht="15.75">
      <c r="A62" s="138" t="s">
        <v>99</v>
      </c>
      <c r="B62" s="137" t="s">
        <v>150</v>
      </c>
      <c r="C62" s="125" t="s">
        <v>20</v>
      </c>
      <c r="D62" s="113">
        <v>0</v>
      </c>
      <c r="E62" s="113">
        <v>0</v>
      </c>
      <c r="F62" s="4"/>
      <c r="G62" s="4"/>
    </row>
    <row r="63" spans="1:7" ht="51.75" customHeight="1">
      <c r="A63" s="137"/>
      <c r="B63" s="137"/>
      <c r="C63" s="100" t="s">
        <v>106</v>
      </c>
      <c r="D63" s="25">
        <v>0</v>
      </c>
      <c r="E63" s="25">
        <v>0</v>
      </c>
      <c r="F63" s="4"/>
      <c r="G63" s="4"/>
    </row>
    <row r="64" spans="1:7" ht="15.75">
      <c r="A64" s="139" t="s">
        <v>8</v>
      </c>
      <c r="B64" s="139" t="s">
        <v>26</v>
      </c>
      <c r="C64" s="110" t="s">
        <v>20</v>
      </c>
      <c r="D64" s="101">
        <v>11446.1</v>
      </c>
      <c r="E64" s="101">
        <v>528.4</v>
      </c>
      <c r="F64" s="4"/>
      <c r="G64" s="4"/>
    </row>
    <row r="65" spans="1:7" ht="47.25">
      <c r="A65" s="145"/>
      <c r="B65" s="139"/>
      <c r="C65" s="100" t="s">
        <v>106</v>
      </c>
      <c r="D65" s="25">
        <v>8021</v>
      </c>
      <c r="E65" s="25">
        <v>445</v>
      </c>
      <c r="F65" s="4"/>
      <c r="G65" s="4"/>
    </row>
    <row r="66" spans="1:7" ht="15.75">
      <c r="A66" s="145"/>
      <c r="B66" s="139"/>
      <c r="C66" s="99" t="s">
        <v>52</v>
      </c>
      <c r="D66" s="25">
        <v>0</v>
      </c>
      <c r="E66" s="25">
        <v>0</v>
      </c>
      <c r="F66" s="4"/>
      <c r="G66" s="4"/>
    </row>
    <row r="67" spans="1:7" ht="15.75">
      <c r="A67" s="145"/>
      <c r="B67" s="139"/>
      <c r="C67" s="99" t="s">
        <v>44</v>
      </c>
      <c r="D67" s="25">
        <v>3425.1</v>
      </c>
      <c r="E67" s="25">
        <v>83.4</v>
      </c>
      <c r="F67" s="4"/>
      <c r="G67" s="4"/>
    </row>
    <row r="68" spans="1:7" ht="15.75">
      <c r="A68" s="138" t="s">
        <v>88</v>
      </c>
      <c r="B68" s="137" t="s">
        <v>111</v>
      </c>
      <c r="C68" s="125" t="s">
        <v>20</v>
      </c>
      <c r="D68" s="112">
        <v>341</v>
      </c>
      <c r="E68" s="113">
        <v>0</v>
      </c>
      <c r="F68" s="4"/>
      <c r="G68" s="4"/>
    </row>
    <row r="69" spans="1:7" ht="116.25" customHeight="1">
      <c r="A69" s="137"/>
      <c r="B69" s="137"/>
      <c r="C69" s="100" t="s">
        <v>106</v>
      </c>
      <c r="D69" s="25">
        <v>341</v>
      </c>
      <c r="E69" s="25">
        <v>0</v>
      </c>
      <c r="F69" s="4"/>
      <c r="G69" s="4"/>
    </row>
    <row r="70" spans="1:7" ht="15.75">
      <c r="A70" s="138" t="s">
        <v>156</v>
      </c>
      <c r="B70" s="137" t="s">
        <v>112</v>
      </c>
      <c r="C70" s="125" t="s">
        <v>20</v>
      </c>
      <c r="D70" s="113">
        <v>10305.1</v>
      </c>
      <c r="E70" s="113">
        <v>528.4</v>
      </c>
      <c r="F70" s="4"/>
      <c r="G70" s="4"/>
    </row>
    <row r="71" spans="1:7" ht="31.5">
      <c r="A71" s="138"/>
      <c r="B71" s="137"/>
      <c r="C71" s="100" t="s">
        <v>35</v>
      </c>
      <c r="D71" s="25">
        <v>6880</v>
      </c>
      <c r="E71" s="25">
        <v>445</v>
      </c>
      <c r="F71" s="4"/>
      <c r="G71" s="4"/>
    </row>
    <row r="72" spans="1:7" ht="15.75">
      <c r="A72" s="138"/>
      <c r="B72" s="137"/>
      <c r="C72" s="100" t="s">
        <v>169</v>
      </c>
      <c r="D72" s="25">
        <v>3425.1</v>
      </c>
      <c r="E72" s="25">
        <v>0</v>
      </c>
      <c r="F72" s="4"/>
      <c r="G72" s="4"/>
    </row>
    <row r="73" spans="1:7" ht="15.75">
      <c r="A73" s="137"/>
      <c r="B73" s="137"/>
      <c r="C73" s="100" t="s">
        <v>44</v>
      </c>
      <c r="D73" s="25">
        <v>0</v>
      </c>
      <c r="E73" s="25">
        <v>83.4</v>
      </c>
      <c r="F73" s="4"/>
      <c r="G73" s="4"/>
    </row>
    <row r="74" spans="1:7" ht="15.75">
      <c r="A74" s="138" t="s">
        <v>151</v>
      </c>
      <c r="B74" s="137" t="s">
        <v>189</v>
      </c>
      <c r="C74" s="125" t="s">
        <v>20</v>
      </c>
      <c r="D74" s="113">
        <v>65</v>
      </c>
      <c r="E74" s="113">
        <v>0</v>
      </c>
      <c r="F74" s="4"/>
      <c r="G74" s="4"/>
    </row>
    <row r="75" spans="1:7" ht="46.5" customHeight="1">
      <c r="A75" s="137"/>
      <c r="B75" s="137"/>
      <c r="C75" s="100" t="s">
        <v>106</v>
      </c>
      <c r="D75" s="25">
        <v>65</v>
      </c>
      <c r="E75" s="25">
        <v>0</v>
      </c>
      <c r="F75" s="4"/>
      <c r="G75" s="4"/>
    </row>
    <row r="76" spans="1:7" ht="15.75">
      <c r="A76" s="138" t="s">
        <v>152</v>
      </c>
      <c r="B76" s="137" t="s">
        <v>153</v>
      </c>
      <c r="C76" s="125" t="s">
        <v>20</v>
      </c>
      <c r="D76" s="113">
        <v>735</v>
      </c>
      <c r="E76" s="113">
        <v>0</v>
      </c>
      <c r="F76" s="4"/>
      <c r="G76" s="4"/>
    </row>
    <row r="77" spans="1:7" ht="47.25">
      <c r="A77" s="137"/>
      <c r="B77" s="137"/>
      <c r="C77" s="100" t="s">
        <v>106</v>
      </c>
      <c r="D77" s="25">
        <v>735</v>
      </c>
      <c r="E77" s="25">
        <v>0</v>
      </c>
      <c r="F77" s="4"/>
      <c r="G77" s="4"/>
    </row>
    <row r="78" spans="1:7" ht="15.75">
      <c r="A78" s="139" t="s">
        <v>9</v>
      </c>
      <c r="B78" s="139" t="s">
        <v>268</v>
      </c>
      <c r="C78" s="110" t="s">
        <v>20</v>
      </c>
      <c r="D78" s="101">
        <v>330</v>
      </c>
      <c r="E78" s="101">
        <v>0</v>
      </c>
      <c r="F78" s="4"/>
      <c r="G78" s="4"/>
    </row>
    <row r="79" spans="1:7" ht="47.25">
      <c r="A79" s="139"/>
      <c r="B79" s="139"/>
      <c r="C79" s="100" t="s">
        <v>106</v>
      </c>
      <c r="D79" s="25">
        <v>330</v>
      </c>
      <c r="E79" s="25">
        <v>0</v>
      </c>
      <c r="F79" s="4"/>
      <c r="G79" s="4"/>
    </row>
    <row r="80" spans="1:7" ht="15.75">
      <c r="A80" s="139"/>
      <c r="B80" s="139"/>
      <c r="C80" s="99" t="s">
        <v>33</v>
      </c>
      <c r="D80" s="25">
        <v>0</v>
      </c>
      <c r="E80" s="25">
        <v>0</v>
      </c>
      <c r="F80" s="4"/>
      <c r="G80" s="4"/>
    </row>
    <row r="81" spans="1:7" ht="15.75">
      <c r="A81" s="139"/>
      <c r="B81" s="139"/>
      <c r="C81" s="99" t="s">
        <v>52</v>
      </c>
      <c r="D81" s="25">
        <v>0</v>
      </c>
      <c r="E81" s="25">
        <v>0</v>
      </c>
      <c r="F81" s="4"/>
      <c r="G81" s="4"/>
    </row>
    <row r="82" spans="1:7" ht="15.75">
      <c r="A82" s="139"/>
      <c r="B82" s="139"/>
      <c r="C82" s="99" t="s">
        <v>44</v>
      </c>
      <c r="D82" s="25">
        <v>0</v>
      </c>
      <c r="E82" s="25">
        <v>0</v>
      </c>
      <c r="F82" s="4"/>
      <c r="G82" s="4"/>
    </row>
    <row r="83" spans="1:7" ht="15.75">
      <c r="A83" s="138" t="s">
        <v>113</v>
      </c>
      <c r="B83" s="137" t="s">
        <v>269</v>
      </c>
      <c r="C83" s="125" t="s">
        <v>20</v>
      </c>
      <c r="D83" s="112">
        <v>0</v>
      </c>
      <c r="E83" s="113">
        <v>0</v>
      </c>
      <c r="F83" s="4"/>
      <c r="G83" s="4"/>
    </row>
    <row r="84" spans="1:7" ht="31.5">
      <c r="A84" s="138"/>
      <c r="B84" s="137"/>
      <c r="C84" s="100" t="s">
        <v>35</v>
      </c>
      <c r="D84" s="23">
        <v>0</v>
      </c>
      <c r="E84" s="25">
        <v>0</v>
      </c>
      <c r="F84" s="4"/>
      <c r="G84" s="4"/>
    </row>
    <row r="85" spans="1:7" ht="15.75">
      <c r="A85" s="138"/>
      <c r="B85" s="137"/>
      <c r="C85" s="99" t="s">
        <v>33</v>
      </c>
      <c r="D85" s="25">
        <v>0</v>
      </c>
      <c r="E85" s="25">
        <v>0</v>
      </c>
      <c r="F85" s="4"/>
      <c r="G85" s="4"/>
    </row>
    <row r="86" spans="1:7" ht="15.75">
      <c r="A86" s="138"/>
      <c r="B86" s="137"/>
      <c r="C86" s="99" t="s">
        <v>52</v>
      </c>
      <c r="D86" s="25">
        <v>0</v>
      </c>
      <c r="E86" s="25">
        <v>0</v>
      </c>
      <c r="F86" s="4"/>
      <c r="G86" s="4"/>
    </row>
    <row r="87" spans="1:7" ht="15.75">
      <c r="A87" s="138" t="s">
        <v>154</v>
      </c>
      <c r="B87" s="137" t="s">
        <v>155</v>
      </c>
      <c r="C87" s="125" t="s">
        <v>20</v>
      </c>
      <c r="D87" s="25">
        <v>330</v>
      </c>
      <c r="E87" s="25">
        <v>0</v>
      </c>
      <c r="F87" s="4"/>
      <c r="G87" s="4"/>
    </row>
    <row r="88" spans="1:7" ht="49.5" customHeight="1">
      <c r="A88" s="138"/>
      <c r="B88" s="137"/>
      <c r="C88" s="100" t="s">
        <v>35</v>
      </c>
      <c r="D88" s="25">
        <v>330</v>
      </c>
      <c r="E88" s="25">
        <v>0</v>
      </c>
      <c r="F88" s="4"/>
      <c r="G88" s="4"/>
    </row>
    <row r="89" spans="1:7" ht="15.75">
      <c r="A89" s="139" t="s">
        <v>32</v>
      </c>
      <c r="B89" s="139" t="s">
        <v>27</v>
      </c>
      <c r="C89" s="110" t="s">
        <v>20</v>
      </c>
      <c r="D89" s="101">
        <v>112236.5</v>
      </c>
      <c r="E89" s="101">
        <v>16574.7</v>
      </c>
      <c r="F89" s="4"/>
      <c r="G89" s="4"/>
    </row>
    <row r="90" spans="1:7" ht="47.25">
      <c r="A90" s="139"/>
      <c r="B90" s="146"/>
      <c r="C90" s="100" t="s">
        <v>106</v>
      </c>
      <c r="D90" s="25">
        <v>48429.3</v>
      </c>
      <c r="E90" s="25">
        <v>9725.2</v>
      </c>
      <c r="F90" s="4"/>
      <c r="G90" s="4"/>
    </row>
    <row r="91" spans="1:7" ht="15" customHeight="1">
      <c r="A91" s="139"/>
      <c r="B91" s="146"/>
      <c r="C91" s="99" t="s">
        <v>33</v>
      </c>
      <c r="D91" s="25">
        <v>8292.4</v>
      </c>
      <c r="E91" s="25">
        <v>182.1</v>
      </c>
      <c r="F91" s="4"/>
      <c r="G91" s="4"/>
    </row>
    <row r="92" spans="1:7" ht="34.5" customHeight="1">
      <c r="A92" s="139"/>
      <c r="B92" s="146"/>
      <c r="C92" s="99" t="s">
        <v>52</v>
      </c>
      <c r="D92" s="25">
        <v>55514.8</v>
      </c>
      <c r="E92" s="25">
        <v>6667.4</v>
      </c>
      <c r="F92" s="4"/>
      <c r="G92" s="4"/>
    </row>
    <row r="93" spans="1:7" ht="15.75">
      <c r="A93" s="138" t="s">
        <v>114</v>
      </c>
      <c r="B93" s="137" t="s">
        <v>116</v>
      </c>
      <c r="C93" s="126" t="s">
        <v>20</v>
      </c>
      <c r="D93" s="113">
        <v>48429.3</v>
      </c>
      <c r="E93" s="113">
        <v>9725.2</v>
      </c>
      <c r="F93" s="4"/>
      <c r="G93" s="4"/>
    </row>
    <row r="94" spans="1:7" ht="47.25">
      <c r="A94" s="137"/>
      <c r="B94" s="137"/>
      <c r="C94" s="100" t="s">
        <v>106</v>
      </c>
      <c r="D94" s="28">
        <v>48429.3</v>
      </c>
      <c r="E94" s="25">
        <v>9725.2</v>
      </c>
      <c r="F94" s="4"/>
      <c r="G94" s="4"/>
    </row>
    <row r="95" spans="1:7" ht="15.75">
      <c r="A95" s="138" t="s">
        <v>115</v>
      </c>
      <c r="B95" s="137" t="s">
        <v>270</v>
      </c>
      <c r="C95" s="125" t="s">
        <v>20</v>
      </c>
      <c r="D95" s="70">
        <v>63807.2</v>
      </c>
      <c r="E95" s="113">
        <v>6849.5</v>
      </c>
      <c r="F95" s="4"/>
      <c r="G95" s="4"/>
    </row>
    <row r="96" spans="1:7" ht="47.25">
      <c r="A96" s="138"/>
      <c r="B96" s="137"/>
      <c r="C96" s="100" t="s">
        <v>106</v>
      </c>
      <c r="D96" s="28">
        <v>0</v>
      </c>
      <c r="E96" s="25">
        <v>0</v>
      </c>
      <c r="F96" s="4"/>
      <c r="G96" s="4"/>
    </row>
    <row r="97" spans="1:7" ht="15.75">
      <c r="A97" s="137"/>
      <c r="B97" s="163"/>
      <c r="C97" s="99" t="s">
        <v>33</v>
      </c>
      <c r="D97" s="28">
        <v>8292.4</v>
      </c>
      <c r="E97" s="25">
        <v>182.1</v>
      </c>
      <c r="F97" s="4"/>
      <c r="G97" s="4"/>
    </row>
    <row r="98" spans="1:7" ht="82.5" customHeight="1">
      <c r="A98" s="137"/>
      <c r="B98" s="163"/>
      <c r="C98" s="99" t="s">
        <v>52</v>
      </c>
      <c r="D98" s="25">
        <v>55514.8</v>
      </c>
      <c r="E98" s="25">
        <v>6667.4</v>
      </c>
      <c r="F98" s="4"/>
      <c r="G98" s="4"/>
    </row>
    <row r="99" spans="1:7" ht="35.25" customHeight="1">
      <c r="A99" s="146" t="s">
        <v>190</v>
      </c>
      <c r="B99" s="146"/>
      <c r="C99" s="146"/>
      <c r="D99" s="163"/>
      <c r="E99" s="187"/>
      <c r="F99" s="4"/>
      <c r="G99" s="4"/>
    </row>
    <row r="100" spans="1:7" ht="27" customHeight="1">
      <c r="A100" s="149" t="s">
        <v>49</v>
      </c>
      <c r="B100" s="149"/>
      <c r="C100" s="71" t="s">
        <v>20</v>
      </c>
      <c r="D100" s="72">
        <f>D101+D102+D103</f>
        <v>297790.9000000001</v>
      </c>
      <c r="E100" s="72">
        <f>E101+E102+E103</f>
        <v>39758.82</v>
      </c>
      <c r="F100" s="4"/>
      <c r="G100" s="4"/>
    </row>
    <row r="101" spans="1:7" ht="31.5">
      <c r="A101" s="149"/>
      <c r="B101" s="149"/>
      <c r="C101" s="29" t="s">
        <v>35</v>
      </c>
      <c r="D101" s="30">
        <f>D105+D125+D139</f>
        <v>262469.80000000005</v>
      </c>
      <c r="E101" s="30">
        <f>E105+E125+E139</f>
        <v>32758.120000000003</v>
      </c>
      <c r="F101" s="7"/>
      <c r="G101" s="31"/>
    </row>
    <row r="102" spans="1:7" ht="47.25">
      <c r="A102" s="149"/>
      <c r="B102" s="149"/>
      <c r="C102" s="32" t="s">
        <v>48</v>
      </c>
      <c r="D102" s="33">
        <f>D106</f>
        <v>35309.4</v>
      </c>
      <c r="E102" s="33">
        <f>E106</f>
        <v>7000</v>
      </c>
      <c r="F102" s="4"/>
      <c r="G102" s="4"/>
    </row>
    <row r="103" spans="1:7" ht="15.75">
      <c r="A103" s="149"/>
      <c r="B103" s="149"/>
      <c r="C103" s="73" t="s">
        <v>52</v>
      </c>
      <c r="D103" s="48">
        <f>D108</f>
        <v>11.7</v>
      </c>
      <c r="E103" s="48">
        <f>E108</f>
        <v>0.7</v>
      </c>
      <c r="F103" s="4"/>
      <c r="G103" s="4"/>
    </row>
    <row r="104" spans="1:7" ht="15.75">
      <c r="A104" s="149" t="s">
        <v>13</v>
      </c>
      <c r="B104" s="149" t="s">
        <v>50</v>
      </c>
      <c r="C104" s="74" t="s">
        <v>20</v>
      </c>
      <c r="D104" s="75">
        <f>D105+D106+D108</f>
        <v>129966.2</v>
      </c>
      <c r="E104" s="75">
        <f>E105+E106+E108</f>
        <v>35141.92</v>
      </c>
      <c r="F104" s="4"/>
      <c r="G104" s="4"/>
    </row>
    <row r="105" spans="1:7" ht="31.5">
      <c r="A105" s="149"/>
      <c r="B105" s="149"/>
      <c r="C105" s="3" t="s">
        <v>35</v>
      </c>
      <c r="D105" s="34">
        <f>D110+D111+D112+D113+D115+D117+D121+D122+D123+D120</f>
        <v>94645.1</v>
      </c>
      <c r="E105" s="34">
        <f>E110+E111+E112+E113+E115+E117+E121+E122+E123</f>
        <v>28141.22</v>
      </c>
      <c r="F105" s="31"/>
      <c r="G105" s="31"/>
    </row>
    <row r="106" spans="1:7" ht="12.75" customHeight="1">
      <c r="A106" s="149"/>
      <c r="B106" s="149"/>
      <c r="C106" s="185" t="s">
        <v>142</v>
      </c>
      <c r="D106" s="174">
        <f>D116</f>
        <v>35309.4</v>
      </c>
      <c r="E106" s="174">
        <f>E116</f>
        <v>7000</v>
      </c>
      <c r="F106" s="4"/>
      <c r="G106" s="4"/>
    </row>
    <row r="107" spans="1:7" ht="36" customHeight="1">
      <c r="A107" s="149"/>
      <c r="B107" s="149"/>
      <c r="C107" s="185"/>
      <c r="D107" s="174"/>
      <c r="E107" s="174"/>
      <c r="F107" s="4"/>
      <c r="G107" s="4"/>
    </row>
    <row r="108" spans="1:7" ht="12.75" customHeight="1">
      <c r="A108" s="149"/>
      <c r="B108" s="149"/>
      <c r="C108" s="185" t="s">
        <v>53</v>
      </c>
      <c r="D108" s="174">
        <f>D118+D119</f>
        <v>11.7</v>
      </c>
      <c r="E108" s="174">
        <f>E118+E119</f>
        <v>0.7</v>
      </c>
      <c r="F108" s="4"/>
      <c r="G108" s="4"/>
    </row>
    <row r="109" spans="1:7" ht="13.5" customHeight="1">
      <c r="A109" s="149"/>
      <c r="B109" s="149"/>
      <c r="C109" s="185"/>
      <c r="D109" s="174"/>
      <c r="E109" s="174"/>
      <c r="F109" s="4"/>
      <c r="G109" s="4"/>
    </row>
    <row r="110" spans="1:7" ht="31.5">
      <c r="A110" s="24" t="s">
        <v>103</v>
      </c>
      <c r="B110" s="24" t="s">
        <v>134</v>
      </c>
      <c r="C110" s="19" t="s">
        <v>35</v>
      </c>
      <c r="D110" s="28">
        <v>0</v>
      </c>
      <c r="E110" s="25">
        <v>337.5</v>
      </c>
      <c r="F110" s="4"/>
      <c r="G110" s="4"/>
    </row>
    <row r="111" spans="1:7" ht="31.5">
      <c r="A111" s="24" t="s">
        <v>104</v>
      </c>
      <c r="B111" s="24" t="s">
        <v>135</v>
      </c>
      <c r="C111" s="19" t="s">
        <v>35</v>
      </c>
      <c r="D111" s="28">
        <v>3500</v>
      </c>
      <c r="E111" s="25">
        <v>43.4</v>
      </c>
      <c r="F111" s="4"/>
      <c r="G111" s="4"/>
    </row>
    <row r="112" spans="1:7" ht="31.5">
      <c r="A112" s="24" t="s">
        <v>122</v>
      </c>
      <c r="B112" s="24" t="s">
        <v>136</v>
      </c>
      <c r="C112" s="19" t="s">
        <v>35</v>
      </c>
      <c r="D112" s="28">
        <v>3560</v>
      </c>
      <c r="E112" s="25">
        <v>861.62</v>
      </c>
      <c r="F112" s="4"/>
      <c r="G112" s="4"/>
    </row>
    <row r="113" spans="1:7" ht="31.5" hidden="1">
      <c r="A113" s="24"/>
      <c r="B113" s="24"/>
      <c r="C113" s="19" t="s">
        <v>35</v>
      </c>
      <c r="D113" s="28"/>
      <c r="E113" s="25"/>
      <c r="F113" s="4"/>
      <c r="G113" s="4"/>
    </row>
    <row r="114" spans="1:7" ht="15.75">
      <c r="A114" s="148" t="s">
        <v>123</v>
      </c>
      <c r="B114" s="148" t="s">
        <v>137</v>
      </c>
      <c r="C114" s="20" t="s">
        <v>20</v>
      </c>
      <c r="D114" s="35">
        <f>D115+D116</f>
        <v>100214.5</v>
      </c>
      <c r="E114" s="35">
        <f>E115+E116</f>
        <v>29592.9</v>
      </c>
      <c r="F114" s="4"/>
      <c r="G114" s="4"/>
    </row>
    <row r="115" spans="1:7" ht="47.25" customHeight="1">
      <c r="A115" s="148"/>
      <c r="B115" s="148"/>
      <c r="C115" s="19" t="s">
        <v>138</v>
      </c>
      <c r="D115" s="28">
        <v>64905.1</v>
      </c>
      <c r="E115" s="25">
        <v>22592.9</v>
      </c>
      <c r="F115" s="4"/>
      <c r="G115" s="4"/>
    </row>
    <row r="116" spans="1:7" ht="33" customHeight="1">
      <c r="A116" s="148"/>
      <c r="B116" s="148"/>
      <c r="C116" s="19" t="s">
        <v>139</v>
      </c>
      <c r="D116" s="28">
        <v>35309.4</v>
      </c>
      <c r="E116" s="25">
        <v>7000</v>
      </c>
      <c r="F116" s="4"/>
      <c r="G116" s="4"/>
    </row>
    <row r="117" spans="1:7" ht="55.5" customHeight="1">
      <c r="A117" s="24" t="s">
        <v>124</v>
      </c>
      <c r="B117" s="24" t="s">
        <v>148</v>
      </c>
      <c r="C117" s="19" t="s">
        <v>35</v>
      </c>
      <c r="D117" s="28">
        <v>0</v>
      </c>
      <c r="E117" s="25">
        <v>4305.8</v>
      </c>
      <c r="F117" s="4"/>
      <c r="G117" s="4"/>
    </row>
    <row r="118" spans="1:7" ht="102.75" customHeight="1">
      <c r="A118" s="24" t="s">
        <v>125</v>
      </c>
      <c r="B118" s="24" t="s">
        <v>140</v>
      </c>
      <c r="C118" s="19" t="s">
        <v>141</v>
      </c>
      <c r="D118" s="28">
        <v>10.6</v>
      </c>
      <c r="E118" s="25">
        <v>0.7</v>
      </c>
      <c r="F118" s="4"/>
      <c r="G118" s="4"/>
    </row>
    <row r="119" spans="1:7" ht="96.75" customHeight="1">
      <c r="A119" s="24" t="s">
        <v>126</v>
      </c>
      <c r="B119" s="24" t="s">
        <v>147</v>
      </c>
      <c r="C119" s="19" t="s">
        <v>141</v>
      </c>
      <c r="D119" s="28">
        <v>1.1</v>
      </c>
      <c r="E119" s="25">
        <v>0</v>
      </c>
      <c r="F119" s="4"/>
      <c r="G119" s="4"/>
    </row>
    <row r="120" spans="1:7" ht="96.75" customHeight="1">
      <c r="A120" s="24" t="s">
        <v>263</v>
      </c>
      <c r="B120" s="26" t="s">
        <v>146</v>
      </c>
      <c r="C120" s="21" t="s">
        <v>35</v>
      </c>
      <c r="D120" s="28">
        <v>2000</v>
      </c>
      <c r="E120" s="25">
        <v>0</v>
      </c>
      <c r="F120" s="4"/>
      <c r="G120" s="4"/>
    </row>
    <row r="121" spans="1:7" ht="99" customHeight="1">
      <c r="A121" s="36" t="s">
        <v>264</v>
      </c>
      <c r="B121" s="24" t="s">
        <v>191</v>
      </c>
      <c r="C121" s="19" t="s">
        <v>35</v>
      </c>
      <c r="D121" s="28">
        <v>18680</v>
      </c>
      <c r="E121" s="25">
        <v>0</v>
      </c>
      <c r="F121" s="4"/>
      <c r="G121" s="4"/>
    </row>
    <row r="122" spans="1:7" ht="120" customHeight="1" hidden="1">
      <c r="A122" s="24"/>
      <c r="B122" s="26"/>
      <c r="C122" s="21"/>
      <c r="D122" s="28"/>
      <c r="E122" s="25"/>
      <c r="F122" s="4"/>
      <c r="G122" s="4"/>
    </row>
    <row r="123" spans="1:7" ht="66.75" customHeight="1">
      <c r="A123" s="24" t="s">
        <v>265</v>
      </c>
      <c r="B123" s="24" t="s">
        <v>213</v>
      </c>
      <c r="C123" s="19" t="s">
        <v>35</v>
      </c>
      <c r="D123" s="28">
        <v>2000</v>
      </c>
      <c r="E123" s="25">
        <v>0</v>
      </c>
      <c r="F123" s="4"/>
      <c r="G123" s="4"/>
    </row>
    <row r="124" spans="1:7" ht="27" customHeight="1">
      <c r="A124" s="149" t="s">
        <v>30</v>
      </c>
      <c r="B124" s="153" t="s">
        <v>51</v>
      </c>
      <c r="C124" s="74" t="s">
        <v>20</v>
      </c>
      <c r="D124" s="50">
        <f>D125</f>
        <v>167814.7</v>
      </c>
      <c r="E124" s="50">
        <f>E125</f>
        <v>3222.7</v>
      </c>
      <c r="F124" s="4"/>
      <c r="G124" s="4"/>
    </row>
    <row r="125" spans="1:7" ht="12.75" customHeight="1">
      <c r="A125" s="149"/>
      <c r="B125" s="153"/>
      <c r="C125" s="185" t="s">
        <v>35</v>
      </c>
      <c r="D125" s="186">
        <f>SUM(D129:D137)</f>
        <v>167814.7</v>
      </c>
      <c r="E125" s="186">
        <f>SUM(E129:E137)</f>
        <v>3222.7</v>
      </c>
      <c r="F125" s="31"/>
      <c r="G125" s="4"/>
    </row>
    <row r="126" spans="1:7" ht="59.25" customHeight="1">
      <c r="A126" s="149"/>
      <c r="B126" s="153"/>
      <c r="C126" s="185"/>
      <c r="D126" s="137"/>
      <c r="E126" s="137"/>
      <c r="F126" s="4"/>
      <c r="G126" s="4"/>
    </row>
    <row r="127" spans="6:7" ht="59.25" customHeight="1" hidden="1">
      <c r="F127" s="4"/>
      <c r="G127" s="4"/>
    </row>
    <row r="128" spans="6:7" ht="59.25" customHeight="1" hidden="1">
      <c r="F128" s="4"/>
      <c r="G128" s="4"/>
    </row>
    <row r="129" spans="1:7" ht="71.25" customHeight="1">
      <c r="A129" s="36" t="s">
        <v>87</v>
      </c>
      <c r="B129" s="24" t="s">
        <v>143</v>
      </c>
      <c r="C129" s="19" t="s">
        <v>35</v>
      </c>
      <c r="D129" s="28">
        <v>154332.7</v>
      </c>
      <c r="E129" s="25">
        <v>0</v>
      </c>
      <c r="F129" s="4"/>
      <c r="G129" s="4"/>
    </row>
    <row r="130" spans="1:7" ht="78" customHeight="1">
      <c r="A130" s="24" t="s">
        <v>145</v>
      </c>
      <c r="B130" s="24" t="s">
        <v>144</v>
      </c>
      <c r="C130" s="19" t="s">
        <v>35</v>
      </c>
      <c r="D130" s="28">
        <v>10682</v>
      </c>
      <c r="E130" s="25">
        <v>0</v>
      </c>
      <c r="F130" s="4"/>
      <c r="G130" s="4"/>
    </row>
    <row r="131" spans="1:7" ht="58.5" customHeight="1">
      <c r="A131" s="24" t="s">
        <v>76</v>
      </c>
      <c r="B131" s="24" t="s">
        <v>266</v>
      </c>
      <c r="C131" s="19" t="s">
        <v>35</v>
      </c>
      <c r="D131" s="28">
        <v>800</v>
      </c>
      <c r="E131" s="25">
        <v>0</v>
      </c>
      <c r="F131" s="4"/>
      <c r="G131" s="4"/>
    </row>
    <row r="132" spans="1:7" ht="15">
      <c r="A132" s="148" t="s">
        <v>77</v>
      </c>
      <c r="B132" s="148" t="s">
        <v>197</v>
      </c>
      <c r="C132" s="160" t="s">
        <v>35</v>
      </c>
      <c r="D132" s="179">
        <v>2000</v>
      </c>
      <c r="E132" s="179">
        <v>0</v>
      </c>
      <c r="F132" s="4"/>
      <c r="G132" s="4"/>
    </row>
    <row r="133" spans="1:7" ht="33.75" customHeight="1">
      <c r="A133" s="148"/>
      <c r="B133" s="148"/>
      <c r="C133" s="160"/>
      <c r="D133" s="179"/>
      <c r="E133" s="163"/>
      <c r="F133" s="4"/>
      <c r="G133" s="4"/>
    </row>
    <row r="134" spans="1:7" ht="15" customHeight="1">
      <c r="A134" s="148"/>
      <c r="B134" s="148"/>
      <c r="C134" s="160"/>
      <c r="D134" s="179"/>
      <c r="E134" s="163"/>
      <c r="F134" s="4"/>
      <c r="G134" s="4"/>
    </row>
    <row r="135" spans="1:7" ht="15" customHeight="1">
      <c r="A135" s="24" t="s">
        <v>78</v>
      </c>
      <c r="B135" s="24" t="s">
        <v>168</v>
      </c>
      <c r="C135" s="19" t="s">
        <v>35</v>
      </c>
      <c r="D135" s="28">
        <v>0</v>
      </c>
      <c r="E135" s="25">
        <v>0</v>
      </c>
      <c r="F135" s="4"/>
      <c r="G135" s="4"/>
    </row>
    <row r="136" spans="1:7" ht="15" customHeight="1">
      <c r="A136" s="24" t="s">
        <v>79</v>
      </c>
      <c r="B136" s="26" t="s">
        <v>214</v>
      </c>
      <c r="C136" s="19" t="s">
        <v>35</v>
      </c>
      <c r="D136" s="100">
        <v>0</v>
      </c>
      <c r="E136" s="100">
        <v>872.7</v>
      </c>
      <c r="F136" s="4"/>
      <c r="G136" s="4"/>
    </row>
    <row r="137" spans="1:7" ht="50.25" customHeight="1">
      <c r="A137" s="24" t="s">
        <v>184</v>
      </c>
      <c r="B137" s="26" t="s">
        <v>215</v>
      </c>
      <c r="C137" s="19" t="s">
        <v>35</v>
      </c>
      <c r="D137" s="100">
        <v>0</v>
      </c>
      <c r="E137" s="100">
        <v>2350</v>
      </c>
      <c r="F137" s="4"/>
      <c r="G137" s="4"/>
    </row>
    <row r="138" spans="1:7" ht="24.75" customHeight="1">
      <c r="A138" s="149" t="s">
        <v>30</v>
      </c>
      <c r="B138" s="153" t="s">
        <v>261</v>
      </c>
      <c r="C138" s="74" t="s">
        <v>20</v>
      </c>
      <c r="D138" s="50">
        <f>D139</f>
        <v>10</v>
      </c>
      <c r="E138" s="101">
        <f>E139</f>
        <v>1394.2</v>
      </c>
      <c r="F138" s="4"/>
      <c r="G138" s="4"/>
    </row>
    <row r="139" spans="1:7" ht="18.75" customHeight="1">
      <c r="A139" s="149"/>
      <c r="B139" s="153"/>
      <c r="C139" s="185" t="s">
        <v>35</v>
      </c>
      <c r="D139" s="186">
        <v>10</v>
      </c>
      <c r="E139" s="186">
        <v>1394.2</v>
      </c>
      <c r="F139" s="4"/>
      <c r="G139" s="4"/>
    </row>
    <row r="140" spans="1:7" ht="18.75" customHeight="1">
      <c r="A140" s="149"/>
      <c r="B140" s="153"/>
      <c r="C140" s="185"/>
      <c r="D140" s="137"/>
      <c r="E140" s="137"/>
      <c r="F140" s="4"/>
      <c r="G140" s="4"/>
    </row>
    <row r="141" spans="1:7" ht="53.25" customHeight="1">
      <c r="A141" s="26"/>
      <c r="B141" s="26" t="s">
        <v>262</v>
      </c>
      <c r="C141" s="21" t="s">
        <v>35</v>
      </c>
      <c r="D141" s="51">
        <f>D139</f>
        <v>10</v>
      </c>
      <c r="E141" s="87">
        <v>1394.2</v>
      </c>
      <c r="F141" s="4"/>
      <c r="G141" s="4"/>
    </row>
    <row r="142" spans="1:7" ht="32.25" customHeight="1">
      <c r="A142" s="178" t="s">
        <v>58</v>
      </c>
      <c r="B142" s="178"/>
      <c r="C142" s="178"/>
      <c r="D142" s="178"/>
      <c r="E142" s="12"/>
      <c r="F142" s="4"/>
      <c r="G142" s="4"/>
    </row>
    <row r="143" spans="1:7" ht="12.75" customHeight="1">
      <c r="A143" s="177" t="s">
        <v>18</v>
      </c>
      <c r="B143" s="177"/>
      <c r="C143" s="195" t="s">
        <v>2</v>
      </c>
      <c r="D143" s="182">
        <f>SUM(D146,D152,D161)</f>
        <v>27869</v>
      </c>
      <c r="E143" s="182">
        <f>SUM(E146,E152,E161)</f>
        <v>3369.3999999999996</v>
      </c>
      <c r="F143" s="4"/>
      <c r="G143" s="4"/>
    </row>
    <row r="144" spans="1:7" ht="12.75" customHeight="1">
      <c r="A144" s="177"/>
      <c r="B144" s="177"/>
      <c r="C144" s="195"/>
      <c r="D144" s="182"/>
      <c r="E144" s="182"/>
      <c r="F144" s="4"/>
      <c r="G144" s="4"/>
    </row>
    <row r="145" spans="1:7" ht="75" customHeight="1">
      <c r="A145" s="177"/>
      <c r="B145" s="177"/>
      <c r="C145" s="37" t="s">
        <v>60</v>
      </c>
      <c r="D145" s="30">
        <f>SUM(D148,D154,D162)</f>
        <v>27869</v>
      </c>
      <c r="E145" s="30">
        <f>SUM(E148,E154,E162)</f>
        <v>3369.3999999999996</v>
      </c>
      <c r="F145" s="4"/>
      <c r="G145" s="4"/>
    </row>
    <row r="146" spans="1:7" ht="12.75" customHeight="1">
      <c r="A146" s="154" t="s">
        <v>13</v>
      </c>
      <c r="B146" s="153" t="s">
        <v>14</v>
      </c>
      <c r="C146" s="194" t="s">
        <v>2</v>
      </c>
      <c r="D146" s="176">
        <f>SUM(D149:D151)</f>
        <v>8500</v>
      </c>
      <c r="E146" s="176">
        <f>SUM(E149:E151)</f>
        <v>0</v>
      </c>
      <c r="F146" s="4"/>
      <c r="G146" s="4"/>
    </row>
    <row r="147" spans="1:7" ht="12.75" customHeight="1">
      <c r="A147" s="154"/>
      <c r="B147" s="153"/>
      <c r="C147" s="194"/>
      <c r="D147" s="176"/>
      <c r="E147" s="176"/>
      <c r="F147" s="4"/>
      <c r="G147" s="4"/>
    </row>
    <row r="148" spans="1:7" ht="46.5" customHeight="1">
      <c r="A148" s="154"/>
      <c r="B148" s="153"/>
      <c r="C148" s="38" t="s">
        <v>60</v>
      </c>
      <c r="D148" s="28">
        <v>8500</v>
      </c>
      <c r="E148" s="25">
        <v>0</v>
      </c>
      <c r="F148" s="4"/>
      <c r="G148" s="4"/>
    </row>
    <row r="149" spans="1:7" ht="51" customHeight="1">
      <c r="A149" s="3" t="s">
        <v>64</v>
      </c>
      <c r="B149" s="19" t="s">
        <v>14</v>
      </c>
      <c r="C149" s="38" t="s">
        <v>60</v>
      </c>
      <c r="D149" s="28">
        <v>1000</v>
      </c>
      <c r="E149" s="23">
        <v>0</v>
      </c>
      <c r="F149" s="4"/>
      <c r="G149" s="4"/>
    </row>
    <row r="150" spans="1:7" ht="39" customHeight="1">
      <c r="A150" s="3" t="s">
        <v>65</v>
      </c>
      <c r="B150" s="19" t="s">
        <v>67</v>
      </c>
      <c r="C150" s="38" t="s">
        <v>60</v>
      </c>
      <c r="D150" s="28">
        <v>1000</v>
      </c>
      <c r="E150" s="25">
        <v>0</v>
      </c>
      <c r="F150" s="4"/>
      <c r="G150" s="4"/>
    </row>
    <row r="151" spans="1:7" ht="162" customHeight="1">
      <c r="A151" s="3" t="s">
        <v>66</v>
      </c>
      <c r="B151" s="24" t="s">
        <v>210</v>
      </c>
      <c r="C151" s="38" t="s">
        <v>60</v>
      </c>
      <c r="D151" s="28">
        <v>6500</v>
      </c>
      <c r="E151" s="25">
        <v>0</v>
      </c>
      <c r="F151" s="4"/>
      <c r="G151" s="4"/>
    </row>
    <row r="152" spans="1:7" ht="12.75" customHeight="1">
      <c r="A152" s="139" t="s">
        <v>15</v>
      </c>
      <c r="B152" s="177" t="s">
        <v>16</v>
      </c>
      <c r="C152" s="172" t="s">
        <v>2</v>
      </c>
      <c r="D152" s="173">
        <f>SUM(D155:D160)</f>
        <v>12446</v>
      </c>
      <c r="E152" s="173">
        <f>SUM(E155:E160)</f>
        <v>2088.6</v>
      </c>
      <c r="F152" s="4"/>
      <c r="G152" s="4"/>
    </row>
    <row r="153" spans="1:7" ht="12.75" customHeight="1">
      <c r="A153" s="139"/>
      <c r="B153" s="177"/>
      <c r="C153" s="172"/>
      <c r="D153" s="173"/>
      <c r="E153" s="173"/>
      <c r="F153" s="4"/>
      <c r="G153" s="4"/>
    </row>
    <row r="154" spans="1:7" ht="53.25" customHeight="1">
      <c r="A154" s="139"/>
      <c r="B154" s="177"/>
      <c r="C154" s="39" t="s">
        <v>60</v>
      </c>
      <c r="D154" s="28">
        <v>12446</v>
      </c>
      <c r="E154" s="25">
        <v>2088.6</v>
      </c>
      <c r="F154" s="4"/>
      <c r="G154" s="4"/>
    </row>
    <row r="155" spans="1:7" ht="39.75" customHeight="1">
      <c r="A155" s="3" t="s">
        <v>74</v>
      </c>
      <c r="B155" s="19" t="s">
        <v>68</v>
      </c>
      <c r="C155" s="39" t="s">
        <v>60</v>
      </c>
      <c r="D155" s="28">
        <v>9346</v>
      </c>
      <c r="E155" s="28">
        <v>2028.6</v>
      </c>
      <c r="F155" s="4"/>
      <c r="G155" s="4"/>
    </row>
    <row r="156" spans="1:7" ht="98.25" customHeight="1">
      <c r="A156" s="3" t="s">
        <v>75</v>
      </c>
      <c r="B156" s="19" t="s">
        <v>69</v>
      </c>
      <c r="C156" s="39" t="s">
        <v>60</v>
      </c>
      <c r="D156" s="28">
        <v>700</v>
      </c>
      <c r="E156" s="28">
        <v>60</v>
      </c>
      <c r="F156" s="4"/>
      <c r="G156" s="4"/>
    </row>
    <row r="157" spans="1:7" ht="38.25" customHeight="1">
      <c r="A157" s="38" t="s">
        <v>76</v>
      </c>
      <c r="B157" s="19" t="s">
        <v>70</v>
      </c>
      <c r="C157" s="39" t="s">
        <v>60</v>
      </c>
      <c r="D157" s="28">
        <v>1700</v>
      </c>
      <c r="E157" s="28">
        <v>0</v>
      </c>
      <c r="F157" s="4"/>
      <c r="G157" s="4"/>
    </row>
    <row r="158" spans="1:7" ht="47.25">
      <c r="A158" s="3" t="s">
        <v>77</v>
      </c>
      <c r="B158" s="19" t="s">
        <v>71</v>
      </c>
      <c r="C158" s="39" t="s">
        <v>60</v>
      </c>
      <c r="D158" s="28">
        <v>100</v>
      </c>
      <c r="E158" s="28">
        <v>0</v>
      </c>
      <c r="F158" s="4"/>
      <c r="G158" s="4"/>
    </row>
    <row r="159" spans="1:7" ht="87.75" customHeight="1">
      <c r="A159" s="3" t="s">
        <v>78</v>
      </c>
      <c r="B159" s="19" t="s">
        <v>72</v>
      </c>
      <c r="C159" s="39" t="s">
        <v>60</v>
      </c>
      <c r="D159" s="28">
        <v>500</v>
      </c>
      <c r="E159" s="28">
        <v>0</v>
      </c>
      <c r="F159" s="4"/>
      <c r="G159" s="4"/>
    </row>
    <row r="160" spans="1:7" ht="74.25" customHeight="1">
      <c r="A160" s="3" t="s">
        <v>79</v>
      </c>
      <c r="B160" s="19" t="s">
        <v>73</v>
      </c>
      <c r="C160" s="39" t="s">
        <v>60</v>
      </c>
      <c r="D160" s="28">
        <v>100</v>
      </c>
      <c r="E160" s="28">
        <v>0</v>
      </c>
      <c r="F160" s="4"/>
      <c r="G160" s="4"/>
    </row>
    <row r="161" spans="1:7" ht="30" customHeight="1">
      <c r="A161" s="139" t="s">
        <v>17</v>
      </c>
      <c r="B161" s="153" t="s">
        <v>84</v>
      </c>
      <c r="C161" s="40" t="s">
        <v>2</v>
      </c>
      <c r="D161" s="50">
        <f>SUM(D163:D164)</f>
        <v>6923</v>
      </c>
      <c r="E161" s="50">
        <f>SUM(E163:E164)</f>
        <v>1280.8</v>
      </c>
      <c r="F161" s="4"/>
      <c r="G161" s="4"/>
    </row>
    <row r="162" spans="1:7" ht="164.25" customHeight="1">
      <c r="A162" s="139"/>
      <c r="B162" s="153"/>
      <c r="C162" s="41" t="s">
        <v>60</v>
      </c>
      <c r="D162" s="51">
        <v>6923</v>
      </c>
      <c r="E162" s="28">
        <v>1280.8</v>
      </c>
      <c r="F162" s="4"/>
      <c r="G162" s="4"/>
    </row>
    <row r="163" spans="1:7" ht="117" customHeight="1">
      <c r="A163" s="42" t="s">
        <v>80</v>
      </c>
      <c r="B163" s="19" t="s">
        <v>81</v>
      </c>
      <c r="C163" s="19" t="s">
        <v>35</v>
      </c>
      <c r="D163" s="28">
        <v>984</v>
      </c>
      <c r="E163" s="28">
        <v>171.3</v>
      </c>
      <c r="F163" s="4"/>
      <c r="G163" s="4"/>
    </row>
    <row r="164" spans="1:7" ht="135.75" customHeight="1">
      <c r="A164" s="42" t="s">
        <v>82</v>
      </c>
      <c r="B164" s="19" t="s">
        <v>83</v>
      </c>
      <c r="C164" s="19" t="s">
        <v>35</v>
      </c>
      <c r="D164" s="28">
        <v>5939</v>
      </c>
      <c r="E164" s="28">
        <v>1109.5</v>
      </c>
      <c r="F164" s="4"/>
      <c r="G164" s="4"/>
    </row>
    <row r="165" spans="1:7" ht="29.25" customHeight="1">
      <c r="A165" s="146" t="s">
        <v>56</v>
      </c>
      <c r="B165" s="146"/>
      <c r="C165" s="146"/>
      <c r="D165" s="147"/>
      <c r="E165" s="12"/>
      <c r="F165" s="4"/>
      <c r="G165" s="4"/>
    </row>
    <row r="166" spans="1:7" ht="36.75" customHeight="1">
      <c r="A166" s="155" t="s">
        <v>45</v>
      </c>
      <c r="B166" s="171"/>
      <c r="C166" s="13" t="s">
        <v>20</v>
      </c>
      <c r="D166" s="127">
        <v>239362</v>
      </c>
      <c r="E166" s="127">
        <v>53757.9</v>
      </c>
      <c r="F166" s="4"/>
      <c r="G166" s="4"/>
    </row>
    <row r="167" spans="1:7" ht="31.5">
      <c r="A167" s="171"/>
      <c r="B167" s="171"/>
      <c r="C167" s="14" t="s">
        <v>35</v>
      </c>
      <c r="D167" s="128">
        <v>163287</v>
      </c>
      <c r="E167" s="128">
        <v>41246.4</v>
      </c>
      <c r="F167" s="7"/>
      <c r="G167" s="4"/>
    </row>
    <row r="168" spans="1:7" ht="15.75">
      <c r="A168" s="171"/>
      <c r="B168" s="171"/>
      <c r="C168" s="15" t="s">
        <v>160</v>
      </c>
      <c r="D168" s="129">
        <v>93.7</v>
      </c>
      <c r="E168" s="129">
        <v>0</v>
      </c>
      <c r="F168" s="4"/>
      <c r="G168" s="4"/>
    </row>
    <row r="169" spans="1:7" ht="15.75">
      <c r="A169" s="171"/>
      <c r="B169" s="171"/>
      <c r="C169" s="16" t="s">
        <v>169</v>
      </c>
      <c r="D169" s="130">
        <v>60</v>
      </c>
      <c r="E169" s="130">
        <v>35.3</v>
      </c>
      <c r="F169" s="4"/>
      <c r="G169" s="4"/>
    </row>
    <row r="170" spans="1:7" ht="15.75">
      <c r="A170" s="171"/>
      <c r="B170" s="171"/>
      <c r="C170" s="17" t="s">
        <v>44</v>
      </c>
      <c r="D170" s="80">
        <v>75921.3</v>
      </c>
      <c r="E170" s="80">
        <v>12476.2</v>
      </c>
      <c r="F170" s="4"/>
      <c r="G170" s="4"/>
    </row>
    <row r="171" spans="1:7" ht="27.75" customHeight="1">
      <c r="A171" s="149" t="s">
        <v>47</v>
      </c>
      <c r="B171" s="155" t="s">
        <v>42</v>
      </c>
      <c r="C171" s="18" t="s">
        <v>20</v>
      </c>
      <c r="D171" s="101">
        <v>233971</v>
      </c>
      <c r="E171" s="101">
        <v>52713.5</v>
      </c>
      <c r="F171" s="4"/>
      <c r="G171" s="4"/>
    </row>
    <row r="172" spans="1:7" ht="31.5">
      <c r="A172" s="149"/>
      <c r="B172" s="155"/>
      <c r="C172" s="19" t="s">
        <v>35</v>
      </c>
      <c r="D172" s="25">
        <v>157896</v>
      </c>
      <c r="E172" s="25">
        <v>40202</v>
      </c>
      <c r="F172" s="7"/>
      <c r="G172" s="4"/>
    </row>
    <row r="173" spans="1:7" ht="15.75">
      <c r="A173" s="149"/>
      <c r="B173" s="155"/>
      <c r="C173" s="19" t="s">
        <v>160</v>
      </c>
      <c r="D173" s="25">
        <v>93.7</v>
      </c>
      <c r="E173" s="25">
        <v>0</v>
      </c>
      <c r="F173" s="4"/>
      <c r="G173" s="4"/>
    </row>
    <row r="174" spans="1:7" ht="15.75">
      <c r="A174" s="149"/>
      <c r="B174" s="155"/>
      <c r="C174" s="19" t="s">
        <v>169</v>
      </c>
      <c r="D174" s="25">
        <v>60</v>
      </c>
      <c r="E174" s="25">
        <v>35.3</v>
      </c>
      <c r="F174" s="4"/>
      <c r="G174" s="4"/>
    </row>
    <row r="175" spans="1:7" ht="15.75">
      <c r="A175" s="149"/>
      <c r="B175" s="155"/>
      <c r="C175" s="19" t="s">
        <v>44</v>
      </c>
      <c r="D175" s="25">
        <v>75921.3</v>
      </c>
      <c r="E175" s="25">
        <v>12476.2</v>
      </c>
      <c r="F175" s="4"/>
      <c r="G175" s="4"/>
    </row>
    <row r="176" spans="1:7" ht="15.75">
      <c r="A176" s="140" t="s">
        <v>103</v>
      </c>
      <c r="B176" s="140" t="s">
        <v>127</v>
      </c>
      <c r="C176" s="19" t="s">
        <v>20</v>
      </c>
      <c r="D176" s="131">
        <v>5750</v>
      </c>
      <c r="E176" s="131">
        <v>1536.6</v>
      </c>
      <c r="F176" s="4"/>
      <c r="G176" s="4"/>
    </row>
    <row r="177" spans="1:7" ht="31.5">
      <c r="A177" s="141"/>
      <c r="B177" s="141"/>
      <c r="C177" s="19" t="s">
        <v>35</v>
      </c>
      <c r="D177" s="87">
        <v>4950</v>
      </c>
      <c r="E177" s="87">
        <v>1239</v>
      </c>
      <c r="F177" s="4"/>
      <c r="G177" s="4"/>
    </row>
    <row r="178" spans="1:7" ht="15.75">
      <c r="A178" s="141"/>
      <c r="B178" s="141"/>
      <c r="C178" s="19" t="s">
        <v>169</v>
      </c>
      <c r="D178" s="132"/>
      <c r="E178" s="87"/>
      <c r="F178" s="4"/>
      <c r="G178" s="4"/>
    </row>
    <row r="179" spans="1:7" ht="15.75">
      <c r="A179" s="142"/>
      <c r="B179" s="142"/>
      <c r="C179" s="19" t="s">
        <v>44</v>
      </c>
      <c r="D179" s="87">
        <v>800</v>
      </c>
      <c r="E179" s="87">
        <v>297.6</v>
      </c>
      <c r="F179" s="4"/>
      <c r="G179" s="4"/>
    </row>
    <row r="180" spans="1:7" ht="15.75">
      <c r="A180" s="148" t="s">
        <v>104</v>
      </c>
      <c r="B180" s="160" t="s">
        <v>128</v>
      </c>
      <c r="C180" s="19" t="s">
        <v>20</v>
      </c>
      <c r="D180" s="131">
        <v>21250.7</v>
      </c>
      <c r="E180" s="131">
        <v>5499.8</v>
      </c>
      <c r="F180" s="4"/>
      <c r="G180" s="4"/>
    </row>
    <row r="181" spans="1:7" ht="31.5">
      <c r="A181" s="184"/>
      <c r="B181" s="184"/>
      <c r="C181" s="19" t="s">
        <v>35</v>
      </c>
      <c r="D181" s="99">
        <v>21034</v>
      </c>
      <c r="E181" s="87">
        <v>5465.7</v>
      </c>
      <c r="F181" s="4"/>
      <c r="G181" s="4"/>
    </row>
    <row r="182" spans="1:7" ht="15.75">
      <c r="A182" s="184"/>
      <c r="B182" s="184"/>
      <c r="C182" s="19" t="s">
        <v>160</v>
      </c>
      <c r="D182" s="87">
        <v>93.7</v>
      </c>
      <c r="E182" s="87">
        <v>0</v>
      </c>
      <c r="F182" s="4"/>
      <c r="G182" s="4"/>
    </row>
    <row r="183" spans="1:7" ht="15.75">
      <c r="A183" s="184"/>
      <c r="B183" s="184"/>
      <c r="C183" s="19" t="s">
        <v>44</v>
      </c>
      <c r="D183" s="87">
        <v>123</v>
      </c>
      <c r="E183" s="87">
        <v>34.1</v>
      </c>
      <c r="F183" s="4"/>
      <c r="G183" s="4"/>
    </row>
    <row r="184" spans="1:7" ht="15.75">
      <c r="A184" s="165" t="s">
        <v>122</v>
      </c>
      <c r="B184" s="140" t="s">
        <v>129</v>
      </c>
      <c r="C184" s="19" t="s">
        <v>20</v>
      </c>
      <c r="D184" s="131">
        <v>74990.7</v>
      </c>
      <c r="E184" s="131">
        <v>18229.1</v>
      </c>
      <c r="F184" s="4"/>
      <c r="G184" s="4"/>
    </row>
    <row r="185" spans="1:7" ht="31.5">
      <c r="A185" s="166"/>
      <c r="B185" s="168"/>
      <c r="C185" s="19" t="s">
        <v>35</v>
      </c>
      <c r="D185" s="87">
        <v>54440.7</v>
      </c>
      <c r="E185" s="87">
        <v>13443.6</v>
      </c>
      <c r="F185" s="4"/>
      <c r="G185" s="4"/>
    </row>
    <row r="186" spans="1:7" ht="15.75">
      <c r="A186" s="166"/>
      <c r="B186" s="168"/>
      <c r="C186" s="19" t="s">
        <v>169</v>
      </c>
      <c r="D186" s="87"/>
      <c r="E186" s="87"/>
      <c r="F186" s="4"/>
      <c r="G186" s="4"/>
    </row>
    <row r="187" spans="1:7" ht="15.75">
      <c r="A187" s="167"/>
      <c r="B187" s="169"/>
      <c r="C187" s="19" t="s">
        <v>44</v>
      </c>
      <c r="D187" s="87">
        <v>20550</v>
      </c>
      <c r="E187" s="87">
        <v>4785.5</v>
      </c>
      <c r="F187" s="4"/>
      <c r="G187" s="4"/>
    </row>
    <row r="188" spans="1:7" ht="15" customHeight="1">
      <c r="A188" s="148" t="s">
        <v>123</v>
      </c>
      <c r="B188" s="148" t="s">
        <v>130</v>
      </c>
      <c r="C188" s="27" t="s">
        <v>20</v>
      </c>
      <c r="D188" s="87">
        <v>35065.3</v>
      </c>
      <c r="E188" s="87">
        <v>4699.8</v>
      </c>
      <c r="F188" s="4"/>
      <c r="G188" s="4"/>
    </row>
    <row r="189" spans="1:7" ht="31.5">
      <c r="A189" s="148"/>
      <c r="B189" s="148"/>
      <c r="C189" s="19" t="s">
        <v>35</v>
      </c>
      <c r="D189" s="25">
        <v>2665.3</v>
      </c>
      <c r="E189" s="25">
        <v>2364.2</v>
      </c>
      <c r="F189" s="4"/>
      <c r="G189" s="4"/>
    </row>
    <row r="190" spans="1:7" ht="24" customHeight="1">
      <c r="A190" s="148"/>
      <c r="B190" s="148"/>
      <c r="C190" s="160" t="s">
        <v>44</v>
      </c>
      <c r="D190" s="179">
        <v>32400</v>
      </c>
      <c r="E190" s="175">
        <v>2335.6</v>
      </c>
      <c r="F190" s="4"/>
      <c r="G190" s="4"/>
    </row>
    <row r="191" spans="1:7" ht="47.25" customHeight="1">
      <c r="A191" s="148"/>
      <c r="B191" s="148"/>
      <c r="C191" s="160"/>
      <c r="D191" s="179"/>
      <c r="E191" s="175"/>
      <c r="F191" s="4"/>
      <c r="G191" s="4"/>
    </row>
    <row r="192" spans="1:7" ht="32.25" customHeight="1">
      <c r="A192" s="140" t="s">
        <v>124</v>
      </c>
      <c r="B192" s="140" t="s">
        <v>131</v>
      </c>
      <c r="C192" s="82" t="s">
        <v>20</v>
      </c>
      <c r="D192" s="113">
        <v>92108.3</v>
      </c>
      <c r="E192" s="113">
        <v>21285.7</v>
      </c>
      <c r="F192" s="4"/>
      <c r="G192" s="4"/>
    </row>
    <row r="193" spans="1:7" ht="44.25" customHeight="1">
      <c r="A193" s="168"/>
      <c r="B193" s="168"/>
      <c r="C193" s="82" t="s">
        <v>60</v>
      </c>
      <c r="D193" s="25">
        <v>70000</v>
      </c>
      <c r="E193" s="25">
        <v>16227</v>
      </c>
      <c r="F193" s="4"/>
      <c r="G193" s="4"/>
    </row>
    <row r="194" spans="1:7" ht="23.25" customHeight="1">
      <c r="A194" s="168"/>
      <c r="B194" s="168"/>
      <c r="C194" s="82" t="s">
        <v>169</v>
      </c>
      <c r="D194" s="25">
        <v>60</v>
      </c>
      <c r="E194" s="25">
        <v>35.3</v>
      </c>
      <c r="F194" s="4"/>
      <c r="G194" s="4"/>
    </row>
    <row r="195" spans="1:7" ht="26.25" customHeight="1">
      <c r="A195" s="169"/>
      <c r="B195" s="169"/>
      <c r="C195" s="82" t="s">
        <v>44</v>
      </c>
      <c r="D195" s="25">
        <v>22048.3</v>
      </c>
      <c r="E195" s="25">
        <v>5023.4</v>
      </c>
      <c r="F195" s="4"/>
      <c r="G195" s="4"/>
    </row>
    <row r="196" spans="1:7" ht="31.5">
      <c r="A196" s="24" t="s">
        <v>125</v>
      </c>
      <c r="B196" s="19" t="s">
        <v>132</v>
      </c>
      <c r="C196" s="19" t="s">
        <v>35</v>
      </c>
      <c r="D196" s="28">
        <v>1356</v>
      </c>
      <c r="E196" s="25">
        <v>600</v>
      </c>
      <c r="F196" s="4"/>
      <c r="G196" s="4"/>
    </row>
    <row r="197" spans="1:7" ht="33" customHeight="1">
      <c r="A197" s="24" t="s">
        <v>126</v>
      </c>
      <c r="B197" s="19" t="s">
        <v>133</v>
      </c>
      <c r="C197" s="19" t="s">
        <v>35</v>
      </c>
      <c r="D197" s="28">
        <v>3450</v>
      </c>
      <c r="E197" s="25">
        <v>862.5</v>
      </c>
      <c r="F197" s="4"/>
      <c r="G197" s="4"/>
    </row>
    <row r="198" spans="1:7" ht="30.75" customHeight="1">
      <c r="A198" s="153" t="s">
        <v>30</v>
      </c>
      <c r="B198" s="153" t="s">
        <v>43</v>
      </c>
      <c r="C198" s="18" t="s">
        <v>20</v>
      </c>
      <c r="D198" s="101">
        <v>5391</v>
      </c>
      <c r="E198" s="101">
        <v>1044.4</v>
      </c>
      <c r="F198" s="4"/>
      <c r="G198" s="4"/>
    </row>
    <row r="199" spans="1:7" ht="57.75" customHeight="1">
      <c r="A199" s="153"/>
      <c r="B199" s="153"/>
      <c r="C199" s="19" t="s">
        <v>35</v>
      </c>
      <c r="D199" s="28">
        <v>5391</v>
      </c>
      <c r="E199" s="25">
        <v>1044.4</v>
      </c>
      <c r="F199" s="4"/>
      <c r="G199" s="4"/>
    </row>
    <row r="200" spans="1:7" ht="31.5" customHeight="1">
      <c r="A200" s="139" t="s">
        <v>175</v>
      </c>
      <c r="B200" s="139"/>
      <c r="C200" s="139"/>
      <c r="D200" s="139"/>
      <c r="E200" s="12"/>
      <c r="F200" s="4"/>
      <c r="G200" s="4"/>
    </row>
    <row r="201" spans="1:7" ht="31.5" customHeight="1">
      <c r="A201" s="155" t="s">
        <v>176</v>
      </c>
      <c r="B201" s="171"/>
      <c r="C201" s="13" t="s">
        <v>20</v>
      </c>
      <c r="D201" s="72">
        <f>SUM(D202:D204)</f>
        <v>1450</v>
      </c>
      <c r="E201" s="72">
        <f>SUM(E202:E204)</f>
        <v>0</v>
      </c>
      <c r="F201" s="4"/>
      <c r="G201" s="4"/>
    </row>
    <row r="202" spans="1:7" ht="31.5">
      <c r="A202" s="171"/>
      <c r="B202" s="171"/>
      <c r="C202" s="43" t="s">
        <v>35</v>
      </c>
      <c r="D202" s="30">
        <v>1450</v>
      </c>
      <c r="E202" s="128">
        <v>0</v>
      </c>
      <c r="F202" s="7"/>
      <c r="G202" s="4"/>
    </row>
    <row r="203" spans="1:7" ht="15.75">
      <c r="A203" s="171"/>
      <c r="B203" s="171"/>
      <c r="C203" s="44" t="s">
        <v>33</v>
      </c>
      <c r="D203" s="33">
        <v>0</v>
      </c>
      <c r="E203" s="129">
        <v>0</v>
      </c>
      <c r="F203" s="4"/>
      <c r="G203" s="4"/>
    </row>
    <row r="204" spans="1:7" ht="15.75">
      <c r="A204" s="171"/>
      <c r="B204" s="171"/>
      <c r="C204" s="45" t="s">
        <v>52</v>
      </c>
      <c r="D204" s="48">
        <v>0</v>
      </c>
      <c r="E204" s="130">
        <v>0</v>
      </c>
      <c r="F204" s="4"/>
      <c r="G204" s="4"/>
    </row>
    <row r="205" spans="1:7" ht="39.75" customHeight="1">
      <c r="A205" s="144" t="s">
        <v>57</v>
      </c>
      <c r="B205" s="144"/>
      <c r="C205" s="144"/>
      <c r="D205" s="144"/>
      <c r="E205" s="187"/>
      <c r="F205" s="4"/>
      <c r="G205" s="4"/>
    </row>
    <row r="206" spans="1:7" ht="33.75" customHeight="1">
      <c r="A206" s="144" t="s">
        <v>4</v>
      </c>
      <c r="B206" s="144"/>
      <c r="C206" s="76" t="s">
        <v>2</v>
      </c>
      <c r="D206" s="77">
        <f>D207</f>
        <v>693448.3</v>
      </c>
      <c r="E206" s="77">
        <f>E207</f>
        <v>127501.72000000002</v>
      </c>
      <c r="F206" s="4"/>
      <c r="G206" s="4"/>
    </row>
    <row r="207" spans="1:7" ht="31.5">
      <c r="A207" s="144"/>
      <c r="B207" s="144"/>
      <c r="C207" s="46" t="s">
        <v>60</v>
      </c>
      <c r="D207" s="83">
        <f>D210+D226+D232+D241+D246+D252+D257+D263+D267</f>
        <v>693448.3</v>
      </c>
      <c r="E207" s="83">
        <f>E210+E226+E232+E241+E246+E252+E257+E263+E267</f>
        <v>127501.72000000002</v>
      </c>
      <c r="F207" s="7"/>
      <c r="G207" s="4"/>
    </row>
    <row r="208" spans="1:7" ht="15.75">
      <c r="A208" s="144"/>
      <c r="B208" s="144"/>
      <c r="C208" s="47" t="s">
        <v>52</v>
      </c>
      <c r="D208" s="48">
        <v>0</v>
      </c>
      <c r="E208" s="48">
        <v>0</v>
      </c>
      <c r="F208" s="31"/>
      <c r="G208" s="4"/>
    </row>
    <row r="209" spans="1:7" ht="15.75">
      <c r="A209" s="144"/>
      <c r="B209" s="144"/>
      <c r="C209" s="78" t="s">
        <v>44</v>
      </c>
      <c r="D209" s="79">
        <v>0</v>
      </c>
      <c r="E209" s="80">
        <v>0</v>
      </c>
      <c r="F209" s="4"/>
      <c r="G209" s="4"/>
    </row>
    <row r="210" spans="1:7" ht="30" customHeight="1">
      <c r="A210" s="144" t="s">
        <v>5</v>
      </c>
      <c r="B210" s="157" t="s">
        <v>245</v>
      </c>
      <c r="C210" s="81" t="s">
        <v>2</v>
      </c>
      <c r="D210" s="50">
        <f>D211</f>
        <v>218270.3</v>
      </c>
      <c r="E210" s="50">
        <f>E211</f>
        <v>44903.59</v>
      </c>
      <c r="F210" s="4"/>
      <c r="G210" s="4"/>
    </row>
    <row r="211" spans="1:7" ht="31.5">
      <c r="A211" s="144"/>
      <c r="B211" s="149"/>
      <c r="C211" s="39" t="s">
        <v>60</v>
      </c>
      <c r="D211" s="28">
        <v>218270.3</v>
      </c>
      <c r="E211" s="28">
        <v>44903.59</v>
      </c>
      <c r="F211" s="31"/>
      <c r="G211" s="4"/>
    </row>
    <row r="212" spans="1:7" ht="15.75">
      <c r="A212" s="145"/>
      <c r="B212" s="149"/>
      <c r="C212" s="39" t="s">
        <v>52</v>
      </c>
      <c r="D212" s="28">
        <v>0</v>
      </c>
      <c r="E212" s="28">
        <v>0</v>
      </c>
      <c r="F212" s="4"/>
      <c r="G212" s="7"/>
    </row>
    <row r="213" spans="1:7" ht="24.75" customHeight="1">
      <c r="A213" s="145"/>
      <c r="B213" s="149"/>
      <c r="C213" s="39" t="s">
        <v>44</v>
      </c>
      <c r="D213" s="28">
        <v>0</v>
      </c>
      <c r="E213" s="25">
        <v>0</v>
      </c>
      <c r="F213" s="4"/>
      <c r="G213" s="4"/>
    </row>
    <row r="214" spans="1:7" ht="15.75">
      <c r="A214" s="156" t="s">
        <v>64</v>
      </c>
      <c r="B214" s="160" t="s">
        <v>216</v>
      </c>
      <c r="C214" s="69" t="s">
        <v>2</v>
      </c>
      <c r="D214" s="70">
        <f>D215</f>
        <v>42365.4</v>
      </c>
      <c r="E214" s="70">
        <f>E215</f>
        <v>0</v>
      </c>
      <c r="F214" s="4"/>
      <c r="G214" s="4"/>
    </row>
    <row r="215" spans="1:7" ht="31.5">
      <c r="A215" s="156"/>
      <c r="B215" s="160"/>
      <c r="C215" s="38" t="s">
        <v>60</v>
      </c>
      <c r="D215" s="28">
        <v>42365.4</v>
      </c>
      <c r="E215" s="25">
        <v>0</v>
      </c>
      <c r="F215" s="4"/>
      <c r="G215" s="4"/>
    </row>
    <row r="216" spans="1:7" ht="25.5" customHeight="1">
      <c r="A216" s="156"/>
      <c r="B216" s="160"/>
      <c r="C216" s="38" t="s">
        <v>52</v>
      </c>
      <c r="D216" s="28">
        <v>0</v>
      </c>
      <c r="E216" s="25">
        <v>0</v>
      </c>
      <c r="F216" s="4"/>
      <c r="G216" s="4"/>
    </row>
    <row r="217" spans="1:7" ht="15.75">
      <c r="A217" s="156" t="s">
        <v>65</v>
      </c>
      <c r="B217" s="160" t="s">
        <v>217</v>
      </c>
      <c r="C217" s="69" t="s">
        <v>2</v>
      </c>
      <c r="D217" s="70">
        <f>D218</f>
        <v>175904.9</v>
      </c>
      <c r="E217" s="70">
        <f>E218</f>
        <v>44903.59</v>
      </c>
      <c r="F217" s="4"/>
      <c r="G217" s="4"/>
    </row>
    <row r="218" spans="1:7" ht="31.5">
      <c r="A218" s="156"/>
      <c r="B218" s="160"/>
      <c r="C218" s="38" t="s">
        <v>60</v>
      </c>
      <c r="D218" s="28">
        <v>175904.9</v>
      </c>
      <c r="E218" s="25">
        <v>44903.59</v>
      </c>
      <c r="F218" s="4"/>
      <c r="G218" s="4"/>
    </row>
    <row r="219" spans="1:7" ht="15.75">
      <c r="A219" s="156"/>
      <c r="B219" s="160"/>
      <c r="C219" s="38" t="s">
        <v>52</v>
      </c>
      <c r="D219" s="28">
        <v>0</v>
      </c>
      <c r="E219" s="25">
        <v>0</v>
      </c>
      <c r="F219" s="4"/>
      <c r="G219" s="4"/>
    </row>
    <row r="220" spans="1:7" ht="15.75" hidden="1">
      <c r="A220" s="49"/>
      <c r="B220" s="19"/>
      <c r="C220" s="38"/>
      <c r="D220" s="28"/>
      <c r="E220" s="25"/>
      <c r="F220" s="4"/>
      <c r="G220" s="4"/>
    </row>
    <row r="221" spans="1:7" ht="15.75" hidden="1">
      <c r="A221" s="49"/>
      <c r="B221" s="19"/>
      <c r="C221" s="38"/>
      <c r="D221" s="28"/>
      <c r="E221" s="25"/>
      <c r="F221" s="4"/>
      <c r="G221" s="4"/>
    </row>
    <row r="222" spans="1:7" ht="15.75" hidden="1">
      <c r="A222" s="49"/>
      <c r="B222" s="19"/>
      <c r="C222" s="38"/>
      <c r="D222" s="28"/>
      <c r="E222" s="25"/>
      <c r="F222" s="4"/>
      <c r="G222" s="4"/>
    </row>
    <row r="223" spans="1:7" ht="15.75" hidden="1">
      <c r="A223" s="49"/>
      <c r="B223" s="19"/>
      <c r="C223" s="38"/>
      <c r="D223" s="28"/>
      <c r="E223" s="25"/>
      <c r="F223" s="4"/>
      <c r="G223" s="4"/>
    </row>
    <row r="224" spans="1:7" ht="31.5" customHeight="1" hidden="1">
      <c r="A224" s="49"/>
      <c r="B224" s="19"/>
      <c r="C224" s="38"/>
      <c r="D224" s="28"/>
      <c r="E224" s="25"/>
      <c r="F224" s="4"/>
      <c r="G224" s="4"/>
    </row>
    <row r="225" spans="1:7" ht="31.5" customHeight="1" hidden="1">
      <c r="A225" s="49"/>
      <c r="B225" s="19"/>
      <c r="C225" s="38"/>
      <c r="D225" s="28"/>
      <c r="E225" s="25"/>
      <c r="F225" s="4"/>
      <c r="G225" s="4"/>
    </row>
    <row r="226" spans="1:7" ht="30" customHeight="1">
      <c r="A226" s="144" t="s">
        <v>6</v>
      </c>
      <c r="B226" s="159" t="s">
        <v>246</v>
      </c>
      <c r="C226" s="40" t="s">
        <v>2</v>
      </c>
      <c r="D226" s="50">
        <f>D227</f>
        <v>30000</v>
      </c>
      <c r="E226" s="50">
        <f>E227</f>
        <v>0</v>
      </c>
      <c r="F226" s="4"/>
      <c r="G226" s="4"/>
    </row>
    <row r="227" spans="1:7" ht="31.5">
      <c r="A227" s="144"/>
      <c r="B227" s="159"/>
      <c r="C227" s="41" t="s">
        <v>60</v>
      </c>
      <c r="D227" s="28">
        <f>D230</f>
        <v>30000</v>
      </c>
      <c r="E227" s="28">
        <f>E230</f>
        <v>0</v>
      </c>
      <c r="F227" s="4"/>
      <c r="G227" s="4"/>
    </row>
    <row r="228" spans="1:7" ht="15.75">
      <c r="A228" s="144"/>
      <c r="B228" s="159"/>
      <c r="C228" s="41" t="s">
        <v>52</v>
      </c>
      <c r="D228" s="28">
        <v>0</v>
      </c>
      <c r="E228" s="25">
        <v>0</v>
      </c>
      <c r="F228" s="4"/>
      <c r="G228" s="4"/>
    </row>
    <row r="229" spans="1:7" ht="15.75">
      <c r="A229" s="144"/>
      <c r="B229" s="159"/>
      <c r="C229" s="41" t="s">
        <v>44</v>
      </c>
      <c r="D229" s="28">
        <v>0</v>
      </c>
      <c r="E229" s="25">
        <v>0</v>
      </c>
      <c r="F229" s="4"/>
      <c r="G229" s="4"/>
    </row>
    <row r="230" spans="1:7" ht="69.75" customHeight="1">
      <c r="A230" s="49" t="s">
        <v>74</v>
      </c>
      <c r="B230" s="39" t="s">
        <v>247</v>
      </c>
      <c r="C230" s="38" t="s">
        <v>60</v>
      </c>
      <c r="D230" s="28">
        <v>30000</v>
      </c>
      <c r="E230" s="25">
        <v>0</v>
      </c>
      <c r="F230" s="4"/>
      <c r="G230" s="4"/>
    </row>
    <row r="231" spans="1:7" ht="31.5" customHeight="1">
      <c r="A231" s="49"/>
      <c r="B231" s="39"/>
      <c r="C231" s="38"/>
      <c r="D231" s="28"/>
      <c r="E231" s="25"/>
      <c r="F231" s="4"/>
      <c r="G231" s="4"/>
    </row>
    <row r="232" spans="1:7" ht="24.75" customHeight="1">
      <c r="A232" s="144" t="s">
        <v>7</v>
      </c>
      <c r="B232" s="159" t="s">
        <v>248</v>
      </c>
      <c r="C232" s="40" t="s">
        <v>2</v>
      </c>
      <c r="D232" s="50">
        <f>D233</f>
        <v>276833</v>
      </c>
      <c r="E232" s="50">
        <f>E233</f>
        <v>44621.73</v>
      </c>
      <c r="F232" s="4"/>
      <c r="G232" s="4"/>
    </row>
    <row r="233" spans="1:7" ht="15" customHeight="1">
      <c r="A233" s="144"/>
      <c r="B233" s="159"/>
      <c r="C233" s="188" t="s">
        <v>60</v>
      </c>
      <c r="D233" s="191">
        <f>SUM(D236:D240)</f>
        <v>276833</v>
      </c>
      <c r="E233" s="191">
        <f>SUM(E236:E240)</f>
        <v>44621.73</v>
      </c>
      <c r="F233" s="4"/>
      <c r="G233" s="4"/>
    </row>
    <row r="234" spans="1:7" ht="15">
      <c r="A234" s="144"/>
      <c r="B234" s="159"/>
      <c r="C234" s="189"/>
      <c r="D234" s="192"/>
      <c r="E234" s="192"/>
      <c r="F234" s="4"/>
      <c r="G234" s="4"/>
    </row>
    <row r="235" spans="1:7" ht="11.25" customHeight="1">
      <c r="A235" s="144"/>
      <c r="B235" s="159"/>
      <c r="C235" s="190"/>
      <c r="D235" s="193"/>
      <c r="E235" s="193"/>
      <c r="F235" s="4"/>
      <c r="G235" s="4"/>
    </row>
    <row r="236" spans="1:7" ht="31.5">
      <c r="A236" s="49" t="s">
        <v>80</v>
      </c>
      <c r="B236" s="39" t="s">
        <v>249</v>
      </c>
      <c r="C236" s="41" t="s">
        <v>60</v>
      </c>
      <c r="D236" s="28">
        <v>175355</v>
      </c>
      <c r="E236" s="25">
        <v>27587.72</v>
      </c>
      <c r="F236" s="4"/>
      <c r="G236" s="4"/>
    </row>
    <row r="237" spans="1:7" ht="31.5">
      <c r="A237" s="49" t="s">
        <v>82</v>
      </c>
      <c r="B237" s="39" t="s">
        <v>250</v>
      </c>
      <c r="C237" s="41" t="s">
        <v>60</v>
      </c>
      <c r="D237" s="28">
        <v>72000</v>
      </c>
      <c r="E237" s="25">
        <v>14330</v>
      </c>
      <c r="F237" s="4"/>
      <c r="G237" s="4"/>
    </row>
    <row r="238" spans="1:7" ht="31.5">
      <c r="A238" s="49" t="s">
        <v>161</v>
      </c>
      <c r="B238" s="39" t="s">
        <v>251</v>
      </c>
      <c r="C238" s="41" t="s">
        <v>60</v>
      </c>
      <c r="D238" s="28">
        <v>20000</v>
      </c>
      <c r="E238" s="25">
        <v>2121.87</v>
      </c>
      <c r="F238" s="4"/>
      <c r="G238" s="4"/>
    </row>
    <row r="239" spans="1:7" ht="31.5">
      <c r="A239" s="49" t="s">
        <v>162</v>
      </c>
      <c r="B239" s="39" t="s">
        <v>252</v>
      </c>
      <c r="C239" s="41" t="s">
        <v>60</v>
      </c>
      <c r="D239" s="28">
        <v>2000</v>
      </c>
      <c r="E239" s="25">
        <v>430.63</v>
      </c>
      <c r="F239" s="4"/>
      <c r="G239" s="4"/>
    </row>
    <row r="240" spans="1:7" ht="31.5">
      <c r="A240" s="49" t="s">
        <v>163</v>
      </c>
      <c r="B240" s="39" t="s">
        <v>253</v>
      </c>
      <c r="C240" s="41" t="s">
        <v>60</v>
      </c>
      <c r="D240" s="28">
        <v>7478</v>
      </c>
      <c r="E240" s="25">
        <v>151.51</v>
      </c>
      <c r="F240" s="4"/>
      <c r="G240" s="4"/>
    </row>
    <row r="241" spans="1:7" ht="24" customHeight="1">
      <c r="A241" s="144" t="s">
        <v>8</v>
      </c>
      <c r="B241" s="159" t="s">
        <v>254</v>
      </c>
      <c r="C241" s="40" t="s">
        <v>2</v>
      </c>
      <c r="D241" s="50">
        <f>D242</f>
        <v>500</v>
      </c>
      <c r="E241" s="50">
        <f>E242</f>
        <v>0</v>
      </c>
      <c r="F241" s="4"/>
      <c r="G241" s="4"/>
    </row>
    <row r="242" spans="1:7" ht="15" customHeight="1">
      <c r="A242" s="144"/>
      <c r="B242" s="159"/>
      <c r="C242" s="188" t="s">
        <v>60</v>
      </c>
      <c r="D242" s="191">
        <f>D245</f>
        <v>500</v>
      </c>
      <c r="E242" s="191">
        <f>E245</f>
        <v>0</v>
      </c>
      <c r="F242" s="4"/>
      <c r="G242" s="4"/>
    </row>
    <row r="243" spans="1:7" ht="15" customHeight="1">
      <c r="A243" s="144"/>
      <c r="B243" s="159"/>
      <c r="C243" s="196"/>
      <c r="D243" s="192"/>
      <c r="E243" s="192"/>
      <c r="F243" s="4"/>
      <c r="G243" s="4"/>
    </row>
    <row r="244" spans="1:7" ht="24.75" customHeight="1">
      <c r="A244" s="144"/>
      <c r="B244" s="159"/>
      <c r="C244" s="197"/>
      <c r="D244" s="193"/>
      <c r="E244" s="193"/>
      <c r="F244" s="4"/>
      <c r="G244" s="4"/>
    </row>
    <row r="245" spans="1:7" ht="59.25" customHeight="1">
      <c r="A245" s="49" t="s">
        <v>164</v>
      </c>
      <c r="B245" s="39" t="s">
        <v>255</v>
      </c>
      <c r="C245" s="41" t="s">
        <v>60</v>
      </c>
      <c r="D245" s="51">
        <v>500</v>
      </c>
      <c r="E245" s="25">
        <v>0</v>
      </c>
      <c r="F245" s="4"/>
      <c r="G245" s="4"/>
    </row>
    <row r="246" spans="1:7" ht="27.75" customHeight="1">
      <c r="A246" s="164" t="s">
        <v>9</v>
      </c>
      <c r="B246" s="162" t="s">
        <v>256</v>
      </c>
      <c r="C246" s="40" t="s">
        <v>2</v>
      </c>
      <c r="D246" s="50">
        <f>D247</f>
        <v>2395</v>
      </c>
      <c r="E246" s="50">
        <f>E247</f>
        <v>0</v>
      </c>
      <c r="F246" s="4"/>
      <c r="G246" s="4"/>
    </row>
    <row r="247" spans="1:7" ht="15" customHeight="1">
      <c r="A247" s="164"/>
      <c r="B247" s="162"/>
      <c r="C247" s="188" t="s">
        <v>60</v>
      </c>
      <c r="D247" s="191">
        <f>D250+D251</f>
        <v>2395</v>
      </c>
      <c r="E247" s="191">
        <f>E250+E251</f>
        <v>0</v>
      </c>
      <c r="F247" s="4"/>
      <c r="G247" s="4"/>
    </row>
    <row r="248" spans="1:7" ht="15" customHeight="1">
      <c r="A248" s="164"/>
      <c r="B248" s="162"/>
      <c r="C248" s="196"/>
      <c r="D248" s="192"/>
      <c r="E248" s="192"/>
      <c r="F248" s="4"/>
      <c r="G248" s="4"/>
    </row>
    <row r="249" spans="1:7" ht="17.25" customHeight="1">
      <c r="A249" s="164"/>
      <c r="B249" s="162"/>
      <c r="C249" s="197"/>
      <c r="D249" s="193"/>
      <c r="E249" s="193"/>
      <c r="F249" s="4"/>
      <c r="G249" s="4"/>
    </row>
    <row r="250" spans="1:7" ht="34.5" customHeight="1">
      <c r="A250" s="49" t="s">
        <v>165</v>
      </c>
      <c r="B250" s="52" t="s">
        <v>218</v>
      </c>
      <c r="C250" s="41" t="s">
        <v>60</v>
      </c>
      <c r="D250" s="28">
        <v>1980</v>
      </c>
      <c r="E250" s="25">
        <v>0</v>
      </c>
      <c r="F250" s="4"/>
      <c r="G250" s="4"/>
    </row>
    <row r="251" spans="1:7" ht="33.75" customHeight="1">
      <c r="A251" s="49" t="s">
        <v>166</v>
      </c>
      <c r="B251" s="52" t="s">
        <v>219</v>
      </c>
      <c r="C251" s="41" t="s">
        <v>60</v>
      </c>
      <c r="D251" s="28">
        <v>415</v>
      </c>
      <c r="E251" s="25">
        <v>0</v>
      </c>
      <c r="F251" s="4"/>
      <c r="G251" s="4"/>
    </row>
    <row r="252" spans="1:7" ht="29.25" customHeight="1">
      <c r="A252" s="144" t="s">
        <v>10</v>
      </c>
      <c r="B252" s="159" t="s">
        <v>257</v>
      </c>
      <c r="C252" s="40" t="s">
        <v>2</v>
      </c>
      <c r="D252" s="50">
        <f>D253</f>
        <v>1100</v>
      </c>
      <c r="E252" s="50">
        <f>E253</f>
        <v>0</v>
      </c>
      <c r="F252" s="4"/>
      <c r="G252" s="4"/>
    </row>
    <row r="253" spans="1:7" ht="31.5">
      <c r="A253" s="144"/>
      <c r="B253" s="159"/>
      <c r="C253" s="41" t="s">
        <v>60</v>
      </c>
      <c r="D253" s="28">
        <f>D256</f>
        <v>1100</v>
      </c>
      <c r="E253" s="28">
        <f>E256</f>
        <v>0</v>
      </c>
      <c r="F253" s="4"/>
      <c r="G253" s="4"/>
    </row>
    <row r="254" spans="1:7" ht="17.25" customHeight="1">
      <c r="A254" s="144"/>
      <c r="B254" s="159"/>
      <c r="C254" s="41" t="s">
        <v>52</v>
      </c>
      <c r="D254" s="28"/>
      <c r="E254" s="25"/>
      <c r="F254" s="4"/>
      <c r="G254" s="4"/>
    </row>
    <row r="255" spans="1:7" ht="15.75">
      <c r="A255" s="144"/>
      <c r="B255" s="159"/>
      <c r="C255" s="41" t="s">
        <v>44</v>
      </c>
      <c r="D255" s="28"/>
      <c r="E255" s="25"/>
      <c r="F255" s="4"/>
      <c r="G255" s="4"/>
    </row>
    <row r="256" spans="1:7" ht="31.5">
      <c r="A256" s="49" t="s">
        <v>167</v>
      </c>
      <c r="B256" s="52" t="s">
        <v>121</v>
      </c>
      <c r="C256" s="41" t="s">
        <v>60</v>
      </c>
      <c r="D256" s="28">
        <v>1100</v>
      </c>
      <c r="E256" s="28">
        <v>0</v>
      </c>
      <c r="F256" s="4"/>
      <c r="G256" s="4"/>
    </row>
    <row r="257" spans="1:7" ht="30.75" customHeight="1">
      <c r="A257" s="164" t="s">
        <v>11</v>
      </c>
      <c r="B257" s="162" t="s">
        <v>220</v>
      </c>
      <c r="C257" s="40" t="s">
        <v>2</v>
      </c>
      <c r="D257" s="50">
        <f>D258</f>
        <v>130300</v>
      </c>
      <c r="E257" s="50">
        <f>E258</f>
        <v>33014.89</v>
      </c>
      <c r="F257" s="4"/>
      <c r="G257" s="4"/>
    </row>
    <row r="258" spans="1:7" ht="31.5">
      <c r="A258" s="170"/>
      <c r="B258" s="162"/>
      <c r="C258" s="41" t="s">
        <v>60</v>
      </c>
      <c r="D258" s="28">
        <f>D261+D262</f>
        <v>130300</v>
      </c>
      <c r="E258" s="28">
        <f>E261+E262</f>
        <v>33014.89</v>
      </c>
      <c r="F258" s="4"/>
      <c r="G258" s="4"/>
    </row>
    <row r="259" spans="1:7" ht="15.75">
      <c r="A259" s="170"/>
      <c r="B259" s="162"/>
      <c r="C259" s="41" t="s">
        <v>52</v>
      </c>
      <c r="D259" s="28">
        <v>0</v>
      </c>
      <c r="E259" s="25">
        <v>0</v>
      </c>
      <c r="F259" s="4"/>
      <c r="G259" s="4"/>
    </row>
    <row r="260" spans="1:7" ht="15.75">
      <c r="A260" s="170"/>
      <c r="B260" s="162"/>
      <c r="C260" s="41" t="s">
        <v>44</v>
      </c>
      <c r="D260" s="28">
        <v>0</v>
      </c>
      <c r="E260" s="25">
        <v>0</v>
      </c>
      <c r="F260" s="4"/>
      <c r="G260" s="4"/>
    </row>
    <row r="261" spans="1:7" ht="63">
      <c r="A261" s="49" t="s">
        <v>221</v>
      </c>
      <c r="B261" s="52" t="s">
        <v>222</v>
      </c>
      <c r="C261" s="41" t="s">
        <v>60</v>
      </c>
      <c r="D261" s="28">
        <v>129500</v>
      </c>
      <c r="E261" s="25">
        <v>32892.65</v>
      </c>
      <c r="F261" s="4"/>
      <c r="G261" s="4"/>
    </row>
    <row r="262" spans="1:7" ht="70.5" customHeight="1">
      <c r="A262" s="49" t="s">
        <v>258</v>
      </c>
      <c r="B262" s="52" t="s">
        <v>259</v>
      </c>
      <c r="C262" s="41" t="s">
        <v>60</v>
      </c>
      <c r="D262" s="28">
        <v>800</v>
      </c>
      <c r="E262" s="25">
        <v>122.24</v>
      </c>
      <c r="F262" s="4"/>
      <c r="G262" s="4"/>
    </row>
    <row r="263" spans="1:7" ht="28.5" customHeight="1">
      <c r="A263" s="144" t="s">
        <v>12</v>
      </c>
      <c r="B263" s="159" t="s">
        <v>224</v>
      </c>
      <c r="C263" s="40" t="s">
        <v>2</v>
      </c>
      <c r="D263" s="50">
        <f>D264</f>
        <v>23000</v>
      </c>
      <c r="E263" s="50">
        <f>E264</f>
        <v>2305.1</v>
      </c>
      <c r="F263" s="4"/>
      <c r="G263" s="4"/>
    </row>
    <row r="264" spans="1:7" ht="33.75" customHeight="1">
      <c r="A264" s="144"/>
      <c r="B264" s="159"/>
      <c r="C264" s="41" t="s">
        <v>60</v>
      </c>
      <c r="D264" s="51">
        <v>23000</v>
      </c>
      <c r="E264" s="23">
        <v>2305.1</v>
      </c>
      <c r="F264" s="4"/>
      <c r="G264" s="4"/>
    </row>
    <row r="265" spans="1:7" ht="21" customHeight="1">
      <c r="A265" s="144"/>
      <c r="B265" s="159"/>
      <c r="C265" s="41" t="s">
        <v>52</v>
      </c>
      <c r="D265" s="51">
        <v>0</v>
      </c>
      <c r="E265" s="23">
        <v>0</v>
      </c>
      <c r="F265" s="4"/>
      <c r="G265" s="4"/>
    </row>
    <row r="266" spans="1:7" ht="15.75">
      <c r="A266" s="144"/>
      <c r="B266" s="159"/>
      <c r="C266" s="41" t="s">
        <v>44</v>
      </c>
      <c r="D266" s="51">
        <v>0</v>
      </c>
      <c r="E266" s="23">
        <v>0</v>
      </c>
      <c r="F266" s="4"/>
      <c r="G266" s="4"/>
    </row>
    <row r="267" spans="1:7" ht="27.75" customHeight="1">
      <c r="A267" s="144" t="s">
        <v>223</v>
      </c>
      <c r="B267" s="159" t="s">
        <v>260</v>
      </c>
      <c r="C267" s="40" t="s">
        <v>2</v>
      </c>
      <c r="D267" s="50">
        <f>D268</f>
        <v>11050</v>
      </c>
      <c r="E267" s="50">
        <f>E268</f>
        <v>2656.41</v>
      </c>
      <c r="F267" s="4"/>
      <c r="G267" s="4"/>
    </row>
    <row r="268" spans="1:7" ht="31.5">
      <c r="A268" s="144"/>
      <c r="B268" s="159"/>
      <c r="C268" s="41" t="s">
        <v>60</v>
      </c>
      <c r="D268" s="28">
        <v>11050</v>
      </c>
      <c r="E268" s="25">
        <v>2656.41</v>
      </c>
      <c r="F268" s="4"/>
      <c r="G268" s="4"/>
    </row>
    <row r="269" spans="1:7" ht="22.5" customHeight="1">
      <c r="A269" s="144"/>
      <c r="B269" s="159"/>
      <c r="C269" s="41" t="s">
        <v>52</v>
      </c>
      <c r="D269" s="28">
        <v>0</v>
      </c>
      <c r="E269" s="25">
        <v>0</v>
      </c>
      <c r="F269" s="4"/>
      <c r="G269" s="4"/>
    </row>
    <row r="270" spans="1:7" ht="15.75">
      <c r="A270" s="146" t="s">
        <v>55</v>
      </c>
      <c r="B270" s="146"/>
      <c r="C270" s="146"/>
      <c r="D270" s="146"/>
      <c r="E270" s="163"/>
      <c r="F270" s="4"/>
      <c r="G270" s="4"/>
    </row>
    <row r="271" spans="1:7" ht="31.5" customHeight="1">
      <c r="A271" s="155" t="s">
        <v>158</v>
      </c>
      <c r="B271" s="183"/>
      <c r="C271" s="13" t="s">
        <v>20</v>
      </c>
      <c r="D271" s="72">
        <v>73735</v>
      </c>
      <c r="E271" s="127">
        <v>13143.9</v>
      </c>
      <c r="F271" s="4"/>
      <c r="G271" s="4"/>
    </row>
    <row r="272" spans="1:7" ht="31.5">
      <c r="A272" s="183"/>
      <c r="B272" s="183"/>
      <c r="C272" s="14" t="s">
        <v>60</v>
      </c>
      <c r="D272" s="30">
        <v>73735</v>
      </c>
      <c r="E272" s="128">
        <v>13143.9</v>
      </c>
      <c r="F272" s="4"/>
      <c r="G272" s="4"/>
    </row>
    <row r="273" spans="1:7" ht="24" customHeight="1">
      <c r="A273" s="149" t="s">
        <v>13</v>
      </c>
      <c r="B273" s="155" t="s">
        <v>39</v>
      </c>
      <c r="C273" s="18" t="s">
        <v>2</v>
      </c>
      <c r="D273" s="50">
        <v>420</v>
      </c>
      <c r="E273" s="50">
        <v>89887</v>
      </c>
      <c r="F273" s="4"/>
      <c r="G273" s="4"/>
    </row>
    <row r="274" spans="1:7" ht="47.25">
      <c r="A274" s="171"/>
      <c r="B274" s="155"/>
      <c r="C274" s="21" t="s">
        <v>106</v>
      </c>
      <c r="D274" s="28">
        <v>420</v>
      </c>
      <c r="E274" s="25">
        <v>89887</v>
      </c>
      <c r="F274" s="4"/>
      <c r="G274" s="4"/>
    </row>
    <row r="275" spans="1:7" ht="141.75">
      <c r="A275" s="49" t="s">
        <v>103</v>
      </c>
      <c r="B275" s="24" t="s">
        <v>185</v>
      </c>
      <c r="C275" s="21" t="s">
        <v>106</v>
      </c>
      <c r="D275" s="28">
        <v>60</v>
      </c>
      <c r="E275" s="25">
        <v>59372</v>
      </c>
      <c r="F275" s="4"/>
      <c r="G275" s="4"/>
    </row>
    <row r="276" spans="1:7" ht="63">
      <c r="A276" s="49" t="s">
        <v>65</v>
      </c>
      <c r="B276" s="24" t="s">
        <v>186</v>
      </c>
      <c r="C276" s="21" t="s">
        <v>106</v>
      </c>
      <c r="D276" s="28">
        <v>360</v>
      </c>
      <c r="E276" s="25">
        <v>30515</v>
      </c>
      <c r="F276" s="4"/>
      <c r="G276" s="4"/>
    </row>
    <row r="277" spans="1:7" ht="39.75" customHeight="1">
      <c r="A277" s="149" t="s">
        <v>30</v>
      </c>
      <c r="B277" s="155" t="s">
        <v>38</v>
      </c>
      <c r="C277" s="18" t="s">
        <v>20</v>
      </c>
      <c r="D277" s="50">
        <v>100</v>
      </c>
      <c r="E277" s="101">
        <v>0</v>
      </c>
      <c r="F277" s="4"/>
      <c r="G277" s="4"/>
    </row>
    <row r="278" spans="1:7" ht="49.5" customHeight="1">
      <c r="A278" s="149"/>
      <c r="B278" s="155"/>
      <c r="C278" s="21" t="s">
        <v>106</v>
      </c>
      <c r="D278" s="28">
        <v>100</v>
      </c>
      <c r="E278" s="25">
        <v>0</v>
      </c>
      <c r="F278" s="4"/>
      <c r="G278" s="4"/>
    </row>
    <row r="279" spans="1:7" ht="73.5" customHeight="1">
      <c r="A279" s="49" t="s">
        <v>87</v>
      </c>
      <c r="B279" s="24" t="s">
        <v>187</v>
      </c>
      <c r="C279" s="21" t="s">
        <v>106</v>
      </c>
      <c r="D279" s="28">
        <v>20</v>
      </c>
      <c r="E279" s="25">
        <v>0</v>
      </c>
      <c r="F279" s="4"/>
      <c r="G279" s="4"/>
    </row>
    <row r="280" spans="1:7" ht="63">
      <c r="A280" s="49" t="s">
        <v>75</v>
      </c>
      <c r="B280" s="24" t="s">
        <v>85</v>
      </c>
      <c r="C280" s="21" t="s">
        <v>106</v>
      </c>
      <c r="D280" s="28">
        <v>80</v>
      </c>
      <c r="E280" s="25">
        <v>0</v>
      </c>
      <c r="F280" s="4"/>
      <c r="G280" s="4"/>
    </row>
    <row r="281" spans="1:7" ht="15.75">
      <c r="A281" s="149" t="s">
        <v>173</v>
      </c>
      <c r="B281" s="155" t="s">
        <v>40</v>
      </c>
      <c r="C281" s="53" t="s">
        <v>20</v>
      </c>
      <c r="D281" s="50">
        <v>400</v>
      </c>
      <c r="E281" s="101">
        <v>0</v>
      </c>
      <c r="F281" s="4"/>
      <c r="G281" s="4"/>
    </row>
    <row r="282" spans="1:7" ht="47.25">
      <c r="A282" s="149"/>
      <c r="B282" s="155"/>
      <c r="C282" s="26" t="s">
        <v>106</v>
      </c>
      <c r="D282" s="28">
        <v>400</v>
      </c>
      <c r="E282" s="23">
        <v>0</v>
      </c>
      <c r="F282" s="4"/>
      <c r="G282" s="4"/>
    </row>
    <row r="283" spans="1:7" ht="78.75">
      <c r="A283" s="54" t="s">
        <v>100</v>
      </c>
      <c r="B283" s="3" t="s">
        <v>204</v>
      </c>
      <c r="C283" s="26" t="s">
        <v>106</v>
      </c>
      <c r="D283" s="28">
        <v>20</v>
      </c>
      <c r="E283" s="51">
        <v>0</v>
      </c>
      <c r="F283" s="4"/>
      <c r="G283" s="4"/>
    </row>
    <row r="284" spans="1:7" ht="47.25">
      <c r="A284" s="54" t="s">
        <v>101</v>
      </c>
      <c r="B284" s="3" t="s">
        <v>205</v>
      </c>
      <c r="C284" s="55" t="s">
        <v>106</v>
      </c>
      <c r="D284" s="28">
        <v>150</v>
      </c>
      <c r="E284" s="51">
        <v>0</v>
      </c>
      <c r="F284" s="4"/>
      <c r="G284" s="4"/>
    </row>
    <row r="285" spans="1:7" ht="47.25" customHeight="1">
      <c r="A285" s="54" t="s">
        <v>102</v>
      </c>
      <c r="B285" s="3" t="s">
        <v>206</v>
      </c>
      <c r="C285" s="26" t="s">
        <v>106</v>
      </c>
      <c r="D285" s="28">
        <v>20</v>
      </c>
      <c r="E285" s="51">
        <v>0</v>
      </c>
      <c r="F285" s="4"/>
      <c r="G285" s="4"/>
    </row>
    <row r="286" spans="1:7" ht="77.25" customHeight="1">
      <c r="A286" s="54" t="s">
        <v>99</v>
      </c>
      <c r="B286" s="3" t="s">
        <v>207</v>
      </c>
      <c r="C286" s="26" t="s">
        <v>106</v>
      </c>
      <c r="D286" s="28">
        <v>115</v>
      </c>
      <c r="E286" s="51">
        <v>0</v>
      </c>
      <c r="F286" s="4"/>
      <c r="G286" s="4"/>
    </row>
    <row r="287" spans="1:7" ht="64.5" customHeight="1">
      <c r="A287" s="54" t="s">
        <v>163</v>
      </c>
      <c r="B287" s="3" t="s">
        <v>208</v>
      </c>
      <c r="C287" s="26" t="s">
        <v>106</v>
      </c>
      <c r="D287" s="28">
        <v>95</v>
      </c>
      <c r="E287" s="51">
        <v>0</v>
      </c>
      <c r="F287" s="4"/>
      <c r="G287" s="4"/>
    </row>
    <row r="288" spans="1:7" ht="52.5" customHeight="1">
      <c r="A288" s="161" t="s">
        <v>46</v>
      </c>
      <c r="B288" s="149" t="s">
        <v>41</v>
      </c>
      <c r="C288" s="22" t="s">
        <v>20</v>
      </c>
      <c r="D288" s="50">
        <v>72815</v>
      </c>
      <c r="E288" s="50">
        <v>13054</v>
      </c>
      <c r="F288" s="4"/>
      <c r="G288" s="4"/>
    </row>
    <row r="289" spans="1:7" ht="63" customHeight="1" hidden="1">
      <c r="A289" s="161"/>
      <c r="B289" s="149"/>
      <c r="D289" s="133"/>
      <c r="E289" s="133"/>
      <c r="F289" s="4"/>
      <c r="G289" s="4"/>
    </row>
    <row r="290" spans="1:7" ht="63" customHeight="1">
      <c r="A290" s="86" t="s">
        <v>225</v>
      </c>
      <c r="B290" s="19" t="s">
        <v>86</v>
      </c>
      <c r="C290" s="21" t="s">
        <v>106</v>
      </c>
      <c r="D290" s="28">
        <v>62193</v>
      </c>
      <c r="E290" s="28">
        <v>11754.3</v>
      </c>
      <c r="F290" s="4"/>
      <c r="G290" s="4"/>
    </row>
    <row r="291" spans="1:7" ht="39" customHeight="1">
      <c r="A291" s="85"/>
      <c r="B291" s="84"/>
      <c r="C291" s="21" t="s">
        <v>33</v>
      </c>
      <c r="D291" s="28">
        <v>9181</v>
      </c>
      <c r="E291" s="28">
        <v>974.2</v>
      </c>
      <c r="F291" s="4"/>
      <c r="G291" s="4"/>
    </row>
    <row r="292" spans="1:7" ht="41.25" customHeight="1">
      <c r="A292" s="54"/>
      <c r="C292" s="24" t="s">
        <v>141</v>
      </c>
      <c r="D292" s="28">
        <v>1441</v>
      </c>
      <c r="E292" s="28">
        <v>325.5</v>
      </c>
      <c r="F292" s="4"/>
      <c r="G292" s="4"/>
    </row>
    <row r="293" spans="1:7" ht="39" customHeight="1">
      <c r="A293" s="154" t="s">
        <v>59</v>
      </c>
      <c r="B293" s="154"/>
      <c r="C293" s="154"/>
      <c r="D293" s="154"/>
      <c r="E293" s="12"/>
      <c r="F293" s="4"/>
      <c r="G293" s="4"/>
    </row>
    <row r="294" spans="1:7" ht="46.5" customHeight="1">
      <c r="A294" s="155" t="s">
        <v>34</v>
      </c>
      <c r="B294" s="155"/>
      <c r="C294" s="56" t="s">
        <v>20</v>
      </c>
      <c r="D294" s="72">
        <f>SUM(D296,D309,D317,D320)</f>
        <v>86630.2</v>
      </c>
      <c r="E294" s="72">
        <f>SUM(E296,E309,E317,E320)</f>
        <v>15945.9</v>
      </c>
      <c r="F294" s="4"/>
      <c r="G294" s="4" t="s">
        <v>174</v>
      </c>
    </row>
    <row r="295" spans="1:7" ht="31.5">
      <c r="A295" s="155"/>
      <c r="B295" s="155"/>
      <c r="C295" s="57" t="s">
        <v>35</v>
      </c>
      <c r="D295" s="30">
        <v>86630.2</v>
      </c>
      <c r="E295" s="128">
        <v>15945.9</v>
      </c>
      <c r="F295" s="4"/>
      <c r="G295" s="4"/>
    </row>
    <row r="296" spans="1:7" ht="32.25" customHeight="1">
      <c r="A296" s="155" t="s">
        <v>29</v>
      </c>
      <c r="B296" s="153" t="s">
        <v>54</v>
      </c>
      <c r="C296" s="58" t="s">
        <v>20</v>
      </c>
      <c r="D296" s="50">
        <f>SUM(D298:D308)</f>
        <v>1345</v>
      </c>
      <c r="E296" s="50">
        <f>SUM(E298:E308)</f>
        <v>10</v>
      </c>
      <c r="F296" s="4"/>
      <c r="G296" s="4"/>
    </row>
    <row r="297" spans="1:7" ht="31.5">
      <c r="A297" s="155"/>
      <c r="B297" s="153"/>
      <c r="C297" s="24" t="s">
        <v>35</v>
      </c>
      <c r="D297" s="51">
        <v>1345</v>
      </c>
      <c r="E297" s="23">
        <v>0</v>
      </c>
      <c r="F297" s="4"/>
      <c r="G297" s="4"/>
    </row>
    <row r="298" spans="1:7" ht="78.75">
      <c r="A298" s="21" t="s">
        <v>64</v>
      </c>
      <c r="B298" s="19" t="s">
        <v>198</v>
      </c>
      <c r="C298" s="24" t="s">
        <v>35</v>
      </c>
      <c r="D298" s="28">
        <v>1226</v>
      </c>
      <c r="E298" s="25">
        <v>0</v>
      </c>
      <c r="F298" s="4"/>
      <c r="G298" s="4"/>
    </row>
    <row r="299" spans="1:7" ht="31.5">
      <c r="A299" s="21" t="s">
        <v>65</v>
      </c>
      <c r="B299" s="26" t="s">
        <v>195</v>
      </c>
      <c r="C299" s="24" t="s">
        <v>35</v>
      </c>
      <c r="D299" s="28">
        <v>20</v>
      </c>
      <c r="E299" s="25">
        <v>10</v>
      </c>
      <c r="F299" s="4"/>
      <c r="G299" s="4"/>
    </row>
    <row r="300" spans="1:7" ht="42.75" customHeight="1">
      <c r="A300" s="21" t="s">
        <v>66</v>
      </c>
      <c r="B300" s="19" t="s">
        <v>234</v>
      </c>
      <c r="C300" s="24" t="s">
        <v>35</v>
      </c>
      <c r="D300" s="28">
        <v>40</v>
      </c>
      <c r="E300" s="25">
        <v>0</v>
      </c>
      <c r="F300" s="4"/>
      <c r="G300" s="4"/>
    </row>
    <row r="301" spans="1:7" ht="150" customHeight="1">
      <c r="A301" s="21" t="s">
        <v>117</v>
      </c>
      <c r="B301" s="88" t="s">
        <v>233</v>
      </c>
      <c r="C301" s="24" t="s">
        <v>35</v>
      </c>
      <c r="D301" s="28">
        <v>26</v>
      </c>
      <c r="E301" s="25">
        <v>0</v>
      </c>
      <c r="F301" s="4"/>
      <c r="G301" s="4"/>
    </row>
    <row r="302" spans="1:7" ht="53.25" customHeight="1">
      <c r="A302" s="21" t="s">
        <v>118</v>
      </c>
      <c r="B302" s="19" t="s">
        <v>232</v>
      </c>
      <c r="C302" s="24" t="s">
        <v>35</v>
      </c>
      <c r="D302" s="28">
        <v>4.55</v>
      </c>
      <c r="E302" s="25">
        <v>0</v>
      </c>
      <c r="F302" s="4"/>
      <c r="G302" s="4"/>
    </row>
    <row r="303" spans="1:7" ht="50.25" customHeight="1">
      <c r="A303" s="21" t="s">
        <v>119</v>
      </c>
      <c r="B303" s="19" t="s">
        <v>231</v>
      </c>
      <c r="C303" s="24" t="s">
        <v>35</v>
      </c>
      <c r="D303" s="28">
        <v>6</v>
      </c>
      <c r="E303" s="25">
        <v>0</v>
      </c>
      <c r="F303" s="4"/>
      <c r="G303" s="4"/>
    </row>
    <row r="304" spans="1:7" ht="51.75" customHeight="1">
      <c r="A304" s="21" t="s">
        <v>120</v>
      </c>
      <c r="B304" s="19" t="s">
        <v>230</v>
      </c>
      <c r="C304" s="24" t="s">
        <v>35</v>
      </c>
      <c r="D304" s="28">
        <v>6.5</v>
      </c>
      <c r="E304" s="25">
        <v>0</v>
      </c>
      <c r="F304" s="4"/>
      <c r="G304" s="4"/>
    </row>
    <row r="305" spans="1:7" ht="31.5">
      <c r="A305" s="21" t="s">
        <v>177</v>
      </c>
      <c r="B305" s="19" t="s">
        <v>229</v>
      </c>
      <c r="C305" s="24" t="s">
        <v>35</v>
      </c>
      <c r="D305" s="28">
        <v>4.8</v>
      </c>
      <c r="E305" s="25">
        <v>0</v>
      </c>
      <c r="F305" s="4"/>
      <c r="G305" s="4"/>
    </row>
    <row r="306" spans="1:7" ht="47.25">
      <c r="A306" s="21" t="s">
        <v>192</v>
      </c>
      <c r="B306" s="19" t="s">
        <v>228</v>
      </c>
      <c r="C306" s="24" t="s">
        <v>35</v>
      </c>
      <c r="D306" s="28">
        <v>3</v>
      </c>
      <c r="E306" s="25">
        <v>0</v>
      </c>
      <c r="F306" s="4"/>
      <c r="G306" s="4"/>
    </row>
    <row r="307" spans="1:7" ht="31.5">
      <c r="A307" s="21" t="s">
        <v>193</v>
      </c>
      <c r="B307" s="19" t="s">
        <v>227</v>
      </c>
      <c r="C307" s="24" t="s">
        <v>35</v>
      </c>
      <c r="D307" s="28">
        <v>5.9</v>
      </c>
      <c r="E307" s="25">
        <v>0</v>
      </c>
      <c r="F307" s="4"/>
      <c r="G307" s="4"/>
    </row>
    <row r="308" spans="1:7" ht="31.5">
      <c r="A308" s="21" t="s">
        <v>194</v>
      </c>
      <c r="B308" s="19" t="s">
        <v>226</v>
      </c>
      <c r="C308" s="24" t="s">
        <v>35</v>
      </c>
      <c r="D308" s="34">
        <v>2.25</v>
      </c>
      <c r="E308" s="25">
        <v>0</v>
      </c>
      <c r="F308" s="4"/>
      <c r="G308" s="4"/>
    </row>
    <row r="309" spans="1:7" ht="27.75" customHeight="1">
      <c r="A309" s="155" t="s">
        <v>30</v>
      </c>
      <c r="B309" s="155" t="s">
        <v>36</v>
      </c>
      <c r="C309" s="58" t="s">
        <v>20</v>
      </c>
      <c r="D309" s="50">
        <f>SUM(D311:D316)</f>
        <v>1985</v>
      </c>
      <c r="E309" s="50">
        <f>SUM(E311:E316)</f>
        <v>25</v>
      </c>
      <c r="F309" s="4"/>
      <c r="G309" s="4"/>
    </row>
    <row r="310" spans="1:7" ht="60" customHeight="1">
      <c r="A310" s="155"/>
      <c r="B310" s="155"/>
      <c r="C310" s="24" t="s">
        <v>35</v>
      </c>
      <c r="D310" s="28">
        <v>1985</v>
      </c>
      <c r="E310" s="25">
        <v>25</v>
      </c>
      <c r="F310" s="4"/>
      <c r="G310" s="4"/>
    </row>
    <row r="311" spans="1:7" ht="66.75" customHeight="1">
      <c r="A311" s="21" t="s">
        <v>87</v>
      </c>
      <c r="B311" s="89" t="s">
        <v>235</v>
      </c>
      <c r="C311" s="24" t="s">
        <v>35</v>
      </c>
      <c r="D311" s="28">
        <v>1255</v>
      </c>
      <c r="E311" s="28">
        <v>0</v>
      </c>
      <c r="F311" s="4"/>
      <c r="G311" s="4"/>
    </row>
    <row r="312" spans="1:7" ht="31.5">
      <c r="A312" s="21" t="s">
        <v>145</v>
      </c>
      <c r="B312" s="90" t="s">
        <v>236</v>
      </c>
      <c r="C312" s="24" t="s">
        <v>35</v>
      </c>
      <c r="D312" s="28">
        <v>100</v>
      </c>
      <c r="E312" s="28">
        <v>0</v>
      </c>
      <c r="F312" s="4"/>
      <c r="G312" s="4"/>
    </row>
    <row r="313" spans="1:7" ht="54.75" customHeight="1">
      <c r="A313" s="21" t="s">
        <v>180</v>
      </c>
      <c r="B313" s="90" t="s">
        <v>237</v>
      </c>
      <c r="C313" s="24" t="s">
        <v>35</v>
      </c>
      <c r="D313" s="28">
        <v>150</v>
      </c>
      <c r="E313" s="28">
        <v>0</v>
      </c>
      <c r="F313" s="4"/>
      <c r="G313" s="4"/>
    </row>
    <row r="314" spans="1:7" ht="63.75" customHeight="1">
      <c r="A314" s="21" t="s">
        <v>181</v>
      </c>
      <c r="B314" s="90" t="s">
        <v>238</v>
      </c>
      <c r="C314" s="24" t="s">
        <v>35</v>
      </c>
      <c r="D314" s="28">
        <v>430</v>
      </c>
      <c r="E314" s="28">
        <v>0</v>
      </c>
      <c r="F314" s="4"/>
      <c r="G314" s="4"/>
    </row>
    <row r="315" spans="1:7" ht="45.75" customHeight="1">
      <c r="A315" s="21" t="s">
        <v>182</v>
      </c>
      <c r="B315" s="90" t="s">
        <v>239</v>
      </c>
      <c r="C315" s="24" t="s">
        <v>35</v>
      </c>
      <c r="D315" s="28">
        <v>25</v>
      </c>
      <c r="E315" s="28">
        <v>0</v>
      </c>
      <c r="F315" s="4"/>
      <c r="G315" s="4"/>
    </row>
    <row r="316" spans="1:7" ht="32.25" customHeight="1">
      <c r="A316" s="21" t="s">
        <v>183</v>
      </c>
      <c r="B316" s="90" t="s">
        <v>240</v>
      </c>
      <c r="C316" s="24" t="s">
        <v>35</v>
      </c>
      <c r="D316" s="28">
        <v>25</v>
      </c>
      <c r="E316" s="28">
        <v>25</v>
      </c>
      <c r="F316" s="4"/>
      <c r="G316" s="4"/>
    </row>
    <row r="317" spans="1:7" ht="31.5" customHeight="1">
      <c r="A317" s="155" t="s">
        <v>31</v>
      </c>
      <c r="B317" s="153" t="s">
        <v>171</v>
      </c>
      <c r="C317" s="58" t="s">
        <v>20</v>
      </c>
      <c r="D317" s="50">
        <f>SUM(D319)</f>
        <v>21095</v>
      </c>
      <c r="E317" s="50">
        <f>SUM(E319)</f>
        <v>4604.1</v>
      </c>
      <c r="F317" s="4"/>
      <c r="G317" s="4"/>
    </row>
    <row r="318" spans="1:7" ht="48" customHeight="1">
      <c r="A318" s="155"/>
      <c r="B318" s="153"/>
      <c r="C318" s="24" t="s">
        <v>35</v>
      </c>
      <c r="D318" s="51">
        <v>21095</v>
      </c>
      <c r="E318" s="25">
        <v>4604.1</v>
      </c>
      <c r="F318" s="4"/>
      <c r="G318" s="4"/>
    </row>
    <row r="319" spans="1:7" ht="75" customHeight="1">
      <c r="A319" s="21" t="s">
        <v>100</v>
      </c>
      <c r="B319" s="3" t="s">
        <v>98</v>
      </c>
      <c r="C319" s="24" t="s">
        <v>35</v>
      </c>
      <c r="D319" s="51">
        <v>21095</v>
      </c>
      <c r="E319" s="25">
        <v>4604.1</v>
      </c>
      <c r="F319" s="4"/>
      <c r="G319" s="4"/>
    </row>
    <row r="320" spans="1:7" ht="33.75" customHeight="1">
      <c r="A320" s="155" t="s">
        <v>46</v>
      </c>
      <c r="B320" s="155" t="s">
        <v>37</v>
      </c>
      <c r="C320" s="58" t="s">
        <v>20</v>
      </c>
      <c r="D320" s="50">
        <f>SUM(D322:D329)</f>
        <v>62205.2</v>
      </c>
      <c r="E320" s="50">
        <f>SUM(E322:E329)</f>
        <v>11306.8</v>
      </c>
      <c r="F320" s="4"/>
      <c r="G320" s="4"/>
    </row>
    <row r="321" spans="1:7" ht="121.5" customHeight="1">
      <c r="A321" s="155"/>
      <c r="B321" s="155"/>
      <c r="C321" s="24" t="s">
        <v>35</v>
      </c>
      <c r="D321" s="51">
        <v>62205.2</v>
      </c>
      <c r="E321" s="25">
        <v>11306.8</v>
      </c>
      <c r="F321" s="4"/>
      <c r="G321" s="4"/>
    </row>
    <row r="322" spans="1:7" ht="63.75" thickBot="1">
      <c r="A322" s="21" t="s">
        <v>91</v>
      </c>
      <c r="B322" s="91" t="s">
        <v>199</v>
      </c>
      <c r="C322" s="24" t="s">
        <v>35</v>
      </c>
      <c r="D322" s="28">
        <v>2220.2</v>
      </c>
      <c r="E322" s="25">
        <v>390.6</v>
      </c>
      <c r="F322" s="4"/>
      <c r="G322" s="4"/>
    </row>
    <row r="323" spans="1:7" ht="94.5">
      <c r="A323" s="21" t="s">
        <v>92</v>
      </c>
      <c r="B323" s="92" t="s">
        <v>202</v>
      </c>
      <c r="C323" s="24" t="s">
        <v>35</v>
      </c>
      <c r="D323" s="28">
        <v>1506.9</v>
      </c>
      <c r="E323" s="25">
        <v>159.5</v>
      </c>
      <c r="F323" s="4"/>
      <c r="G323" s="4"/>
    </row>
    <row r="324" spans="1:7" ht="39.75" customHeight="1">
      <c r="A324" s="21" t="s">
        <v>93</v>
      </c>
      <c r="B324" s="93" t="s">
        <v>90</v>
      </c>
      <c r="C324" s="24" t="s">
        <v>35</v>
      </c>
      <c r="D324" s="28">
        <v>5611.1</v>
      </c>
      <c r="E324" s="25">
        <v>171.6</v>
      </c>
      <c r="F324" s="4"/>
      <c r="G324" s="4"/>
    </row>
    <row r="325" spans="1:7" ht="53.25" customHeight="1">
      <c r="A325" s="21" t="s">
        <v>94</v>
      </c>
      <c r="B325" s="93" t="s">
        <v>200</v>
      </c>
      <c r="C325" s="24" t="s">
        <v>35</v>
      </c>
      <c r="D325" s="28">
        <v>80</v>
      </c>
      <c r="E325" s="25">
        <v>0</v>
      </c>
      <c r="F325" s="4"/>
      <c r="G325" s="4"/>
    </row>
    <row r="326" spans="1:7" ht="44.25" customHeight="1">
      <c r="A326" s="21" t="s">
        <v>95</v>
      </c>
      <c r="B326" s="93" t="s">
        <v>201</v>
      </c>
      <c r="C326" s="24" t="s">
        <v>35</v>
      </c>
      <c r="D326" s="28">
        <v>500</v>
      </c>
      <c r="E326" s="25">
        <v>21.1</v>
      </c>
      <c r="F326" s="4"/>
      <c r="G326" s="4"/>
    </row>
    <row r="327" spans="1:7" ht="54.75" customHeight="1" thickBot="1">
      <c r="A327" s="21" t="s">
        <v>97</v>
      </c>
      <c r="B327" s="94" t="s">
        <v>241</v>
      </c>
      <c r="C327" s="24" t="s">
        <v>35</v>
      </c>
      <c r="D327" s="28">
        <v>1302</v>
      </c>
      <c r="E327" s="25">
        <v>480.2</v>
      </c>
      <c r="F327" s="4"/>
      <c r="G327" s="4"/>
    </row>
    <row r="328" spans="1:7" ht="31.5">
      <c r="A328" s="21" t="s">
        <v>96</v>
      </c>
      <c r="B328" s="95" t="s">
        <v>242</v>
      </c>
      <c r="C328" s="24" t="s">
        <v>35</v>
      </c>
      <c r="D328" s="134">
        <v>20985</v>
      </c>
      <c r="E328" s="25">
        <v>9083.8</v>
      </c>
      <c r="F328" s="4"/>
      <c r="G328" s="4"/>
    </row>
    <row r="329" spans="1:7" ht="54" customHeight="1">
      <c r="A329" s="21" t="s">
        <v>159</v>
      </c>
      <c r="B329" s="93" t="s">
        <v>203</v>
      </c>
      <c r="C329" s="24" t="s">
        <v>35</v>
      </c>
      <c r="D329" s="134">
        <v>30000</v>
      </c>
      <c r="E329" s="25">
        <v>1000</v>
      </c>
      <c r="F329" s="4"/>
      <c r="G329" s="4"/>
    </row>
    <row r="330" spans="1:7" ht="33" customHeight="1">
      <c r="A330" s="152" t="s">
        <v>62</v>
      </c>
      <c r="B330" s="152"/>
      <c r="C330" s="152"/>
      <c r="D330" s="152"/>
      <c r="E330" s="59"/>
      <c r="F330" s="4"/>
      <c r="G330" s="4"/>
    </row>
    <row r="331" spans="1:7" ht="43.5" customHeight="1">
      <c r="A331" s="151" t="s">
        <v>19</v>
      </c>
      <c r="B331" s="158"/>
      <c r="C331" s="61" t="s">
        <v>20</v>
      </c>
      <c r="D331" s="135">
        <f>SUM(D333,D340)</f>
        <v>25770</v>
      </c>
      <c r="E331" s="135">
        <f>SUM(E333,E340)</f>
        <v>4295.2</v>
      </c>
      <c r="F331" s="4"/>
      <c r="G331" s="4"/>
    </row>
    <row r="332" spans="1:7" ht="49.5" customHeight="1" hidden="1">
      <c r="A332" s="158"/>
      <c r="B332" s="158"/>
      <c r="C332" s="62" t="s">
        <v>35</v>
      </c>
      <c r="D332" s="63">
        <f>SUM(D334,D341)</f>
        <v>24770</v>
      </c>
      <c r="E332" s="63">
        <f>SUM(E334,E341)</f>
        <v>4295.2</v>
      </c>
      <c r="F332" s="4"/>
      <c r="G332" s="4"/>
    </row>
    <row r="333" spans="1:7" s="2" customFormat="1" ht="27.75" customHeight="1">
      <c r="A333" s="150" t="s">
        <v>13</v>
      </c>
      <c r="B333" s="151" t="s">
        <v>21</v>
      </c>
      <c r="C333" s="64" t="s">
        <v>20</v>
      </c>
      <c r="D333" s="65">
        <f>SUM(D335:D339)</f>
        <v>4000</v>
      </c>
      <c r="E333" s="65">
        <f>SUM(E335:E339)</f>
        <v>432.7</v>
      </c>
      <c r="F333" s="60"/>
      <c r="G333" s="60"/>
    </row>
    <row r="334" spans="1:7" s="2" customFormat="1" ht="31.5">
      <c r="A334" s="150"/>
      <c r="B334" s="151"/>
      <c r="C334" s="66" t="s">
        <v>35</v>
      </c>
      <c r="D334" s="134">
        <v>3000</v>
      </c>
      <c r="E334" s="134">
        <v>432.7</v>
      </c>
      <c r="F334" s="60"/>
      <c r="G334" s="60"/>
    </row>
    <row r="335" spans="1:7" ht="54" customHeight="1">
      <c r="A335" s="67" t="s">
        <v>64</v>
      </c>
      <c r="B335" s="19" t="s">
        <v>211</v>
      </c>
      <c r="C335" s="66" t="s">
        <v>35</v>
      </c>
      <c r="D335" s="134">
        <v>2000</v>
      </c>
      <c r="E335" s="134">
        <v>432.7</v>
      </c>
      <c r="F335" s="4"/>
      <c r="G335" s="4"/>
    </row>
    <row r="336" spans="1:7" ht="47.25">
      <c r="A336" s="67" t="s">
        <v>65</v>
      </c>
      <c r="B336" s="19" t="s">
        <v>89</v>
      </c>
      <c r="C336" s="66" t="s">
        <v>35</v>
      </c>
      <c r="D336" s="134">
        <v>1000</v>
      </c>
      <c r="E336" s="134">
        <v>0</v>
      </c>
      <c r="F336" s="4"/>
      <c r="G336" s="4"/>
    </row>
    <row r="337" spans="1:7" ht="55.5" customHeight="1">
      <c r="A337" s="67" t="s">
        <v>66</v>
      </c>
      <c r="B337" s="19" t="s">
        <v>196</v>
      </c>
      <c r="C337" s="66" t="s">
        <v>35</v>
      </c>
      <c r="D337" s="136">
        <v>0</v>
      </c>
      <c r="E337" s="134">
        <v>0</v>
      </c>
      <c r="F337" s="4"/>
      <c r="G337" s="4"/>
    </row>
    <row r="338" spans="1:7" ht="31.5">
      <c r="A338" s="67" t="s">
        <v>117</v>
      </c>
      <c r="B338" s="19" t="s">
        <v>178</v>
      </c>
      <c r="C338" s="66" t="s">
        <v>35</v>
      </c>
      <c r="D338" s="136">
        <v>0</v>
      </c>
      <c r="E338" s="134">
        <v>0</v>
      </c>
      <c r="F338" s="4"/>
      <c r="G338" s="4"/>
    </row>
    <row r="339" spans="1:7" ht="41.25" customHeight="1">
      <c r="A339" s="67" t="s">
        <v>118</v>
      </c>
      <c r="B339" s="19" t="s">
        <v>179</v>
      </c>
      <c r="C339" s="66" t="s">
        <v>35</v>
      </c>
      <c r="D339" s="134">
        <v>1000</v>
      </c>
      <c r="E339" s="134">
        <v>0</v>
      </c>
      <c r="F339" s="4"/>
      <c r="G339" s="4"/>
    </row>
    <row r="340" spans="1:7" ht="31.5" customHeight="1">
      <c r="A340" s="150" t="s">
        <v>15</v>
      </c>
      <c r="B340" s="151" t="s">
        <v>22</v>
      </c>
      <c r="C340" s="64" t="s">
        <v>20</v>
      </c>
      <c r="D340" s="65">
        <f>SUM(D342)</f>
        <v>21770</v>
      </c>
      <c r="E340" s="65">
        <f>SUM(E342)</f>
        <v>3862.5</v>
      </c>
      <c r="F340" s="4"/>
      <c r="G340" s="4"/>
    </row>
    <row r="341" spans="1:7" ht="72" customHeight="1">
      <c r="A341" s="150"/>
      <c r="B341" s="151"/>
      <c r="C341" s="68" t="s">
        <v>35</v>
      </c>
      <c r="D341" s="134">
        <v>21770</v>
      </c>
      <c r="E341" s="134">
        <v>3862.5</v>
      </c>
      <c r="F341" s="4"/>
      <c r="G341" s="4"/>
    </row>
    <row r="342" spans="1:7" ht="63" customHeight="1">
      <c r="A342" s="67" t="s">
        <v>87</v>
      </c>
      <c r="B342" s="38" t="s">
        <v>212</v>
      </c>
      <c r="C342" s="68" t="s">
        <v>35</v>
      </c>
      <c r="D342" s="134">
        <v>21770</v>
      </c>
      <c r="E342" s="134">
        <v>3862.5</v>
      </c>
      <c r="F342" s="4"/>
      <c r="G342" s="4"/>
    </row>
    <row r="343" spans="6:7" ht="15">
      <c r="F343" s="4"/>
      <c r="G343" s="4"/>
    </row>
    <row r="344" spans="6:7" ht="138.75" customHeight="1">
      <c r="F344" s="4"/>
      <c r="G344" s="4"/>
    </row>
    <row r="345" spans="6:7" ht="15">
      <c r="F345" s="4"/>
      <c r="G345" s="4"/>
    </row>
  </sheetData>
  <sheetProtection/>
  <mergeCells count="179">
    <mergeCell ref="C242:C244"/>
    <mergeCell ref="D242:D244"/>
    <mergeCell ref="E242:E244"/>
    <mergeCell ref="C247:C249"/>
    <mergeCell ref="D247:D249"/>
    <mergeCell ref="E247:E249"/>
    <mergeCell ref="D233:D235"/>
    <mergeCell ref="E233:E235"/>
    <mergeCell ref="C146:C147"/>
    <mergeCell ref="C143:C144"/>
    <mergeCell ref="D143:D144"/>
    <mergeCell ref="E152:E153"/>
    <mergeCell ref="A205:E205"/>
    <mergeCell ref="B176:B179"/>
    <mergeCell ref="A68:A69"/>
    <mergeCell ref="E125:E126"/>
    <mergeCell ref="E132:E134"/>
    <mergeCell ref="A138:A140"/>
    <mergeCell ref="B138:B140"/>
    <mergeCell ref="A146:A148"/>
    <mergeCell ref="B124:B126"/>
    <mergeCell ref="D146:D147"/>
    <mergeCell ref="E139:E140"/>
    <mergeCell ref="A132:A134"/>
    <mergeCell ref="B132:B134"/>
    <mergeCell ref="C139:C140"/>
    <mergeCell ref="D139:D140"/>
    <mergeCell ref="C132:C134"/>
    <mergeCell ref="D132:D134"/>
    <mergeCell ref="C108:C109"/>
    <mergeCell ref="B93:B94"/>
    <mergeCell ref="A99:E99"/>
    <mergeCell ref="A100:B103"/>
    <mergeCell ref="D108:D109"/>
    <mergeCell ref="C106:C107"/>
    <mergeCell ref="A263:A266"/>
    <mergeCell ref="A201:B204"/>
    <mergeCell ref="B217:B219"/>
    <mergeCell ref="C190:C191"/>
    <mergeCell ref="B180:B183"/>
    <mergeCell ref="A180:A183"/>
    <mergeCell ref="B188:B191"/>
    <mergeCell ref="A192:A195"/>
    <mergeCell ref="B192:B195"/>
    <mergeCell ref="C233:C235"/>
    <mergeCell ref="A95:A98"/>
    <mergeCell ref="A62:A63"/>
    <mergeCell ref="A64:A67"/>
    <mergeCell ref="D106:D107"/>
    <mergeCell ref="B198:B199"/>
    <mergeCell ref="A226:A229"/>
    <mergeCell ref="A124:A126"/>
    <mergeCell ref="B83:B86"/>
    <mergeCell ref="C125:C126"/>
    <mergeCell ref="D125:D126"/>
    <mergeCell ref="A271:B272"/>
    <mergeCell ref="A273:A274"/>
    <mergeCell ref="B263:B266"/>
    <mergeCell ref="E4:E5"/>
    <mergeCell ref="B32:B36"/>
    <mergeCell ref="A41:A43"/>
    <mergeCell ref="B95:B98"/>
    <mergeCell ref="A93:A94"/>
    <mergeCell ref="B78:B82"/>
    <mergeCell ref="A83:A86"/>
    <mergeCell ref="A2:E2"/>
    <mergeCell ref="E143:E144"/>
    <mergeCell ref="A87:A88"/>
    <mergeCell ref="B87:B88"/>
    <mergeCell ref="A12:B16"/>
    <mergeCell ref="B17:B21"/>
    <mergeCell ref="A89:A92"/>
    <mergeCell ref="B89:B92"/>
    <mergeCell ref="A104:A109"/>
    <mergeCell ref="E106:E107"/>
    <mergeCell ref="E108:E109"/>
    <mergeCell ref="A70:A73"/>
    <mergeCell ref="E190:E191"/>
    <mergeCell ref="E146:E147"/>
    <mergeCell ref="A152:A154"/>
    <mergeCell ref="B152:B154"/>
    <mergeCell ref="B146:B148"/>
    <mergeCell ref="A142:D142"/>
    <mergeCell ref="A143:B145"/>
    <mergeCell ref="D190:D191"/>
    <mergeCell ref="A166:B170"/>
    <mergeCell ref="B171:B175"/>
    <mergeCell ref="C152:C153"/>
    <mergeCell ref="A165:D165"/>
    <mergeCell ref="D152:D153"/>
    <mergeCell ref="B161:B162"/>
    <mergeCell ref="A161:A162"/>
    <mergeCell ref="A171:A175"/>
    <mergeCell ref="A184:A187"/>
    <mergeCell ref="B184:B187"/>
    <mergeCell ref="A317:A318"/>
    <mergeCell ref="B241:B244"/>
    <mergeCell ref="B232:B235"/>
    <mergeCell ref="A257:A260"/>
    <mergeCell ref="B257:B260"/>
    <mergeCell ref="A241:A244"/>
    <mergeCell ref="A267:A269"/>
    <mergeCell ref="B267:B269"/>
    <mergeCell ref="B214:B216"/>
    <mergeCell ref="A232:A235"/>
    <mergeCell ref="A296:A297"/>
    <mergeCell ref="A288:A289"/>
    <mergeCell ref="B246:B249"/>
    <mergeCell ref="A270:E270"/>
    <mergeCell ref="A252:A255"/>
    <mergeCell ref="B252:B255"/>
    <mergeCell ref="A246:A249"/>
    <mergeCell ref="B273:B274"/>
    <mergeCell ref="A340:A341"/>
    <mergeCell ref="B340:B341"/>
    <mergeCell ref="A277:A278"/>
    <mergeCell ref="B277:B278"/>
    <mergeCell ref="A281:A282"/>
    <mergeCell ref="B281:B282"/>
    <mergeCell ref="A331:B332"/>
    <mergeCell ref="A309:A310"/>
    <mergeCell ref="B309:B310"/>
    <mergeCell ref="B317:B318"/>
    <mergeCell ref="B320:B321"/>
    <mergeCell ref="A320:A321"/>
    <mergeCell ref="A188:A191"/>
    <mergeCell ref="A217:A219"/>
    <mergeCell ref="B210:B213"/>
    <mergeCell ref="A206:B209"/>
    <mergeCell ref="A200:D200"/>
    <mergeCell ref="A198:A199"/>
    <mergeCell ref="A214:A216"/>
    <mergeCell ref="B226:B229"/>
    <mergeCell ref="B57:B59"/>
    <mergeCell ref="A76:A77"/>
    <mergeCell ref="A333:A334"/>
    <mergeCell ref="B333:B334"/>
    <mergeCell ref="B288:B289"/>
    <mergeCell ref="A330:D330"/>
    <mergeCell ref="B296:B297"/>
    <mergeCell ref="A293:D293"/>
    <mergeCell ref="A294:B295"/>
    <mergeCell ref="A210:A213"/>
    <mergeCell ref="B49:B53"/>
    <mergeCell ref="A54:A56"/>
    <mergeCell ref="A49:A53"/>
    <mergeCell ref="B41:B43"/>
    <mergeCell ref="A44:A48"/>
    <mergeCell ref="B44:B48"/>
    <mergeCell ref="B70:B73"/>
    <mergeCell ref="B54:B56"/>
    <mergeCell ref="B60:B61"/>
    <mergeCell ref="B62:B63"/>
    <mergeCell ref="A114:A116"/>
    <mergeCell ref="B114:B116"/>
    <mergeCell ref="B104:B109"/>
    <mergeCell ref="B76:B77"/>
    <mergeCell ref="A78:A82"/>
    <mergeCell ref="A57:A59"/>
    <mergeCell ref="A176:A179"/>
    <mergeCell ref="A4:A5"/>
    <mergeCell ref="B27:B31"/>
    <mergeCell ref="C4:C5"/>
    <mergeCell ref="A6:B10"/>
    <mergeCell ref="B4:B5"/>
    <mergeCell ref="A11:D11"/>
    <mergeCell ref="A17:A21"/>
    <mergeCell ref="D4:D5"/>
    <mergeCell ref="B68:B69"/>
    <mergeCell ref="B74:B75"/>
    <mergeCell ref="A60:A61"/>
    <mergeCell ref="A22:A26"/>
    <mergeCell ref="B22:B26"/>
    <mergeCell ref="A27:A31"/>
    <mergeCell ref="B64:B67"/>
    <mergeCell ref="A74:A75"/>
    <mergeCell ref="B37:B40"/>
    <mergeCell ref="A32:A36"/>
    <mergeCell ref="A37:A40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Tsaregorodtseva</dc:creator>
  <cp:keywords/>
  <dc:description/>
  <cp:lastModifiedBy>Kurbatova</cp:lastModifiedBy>
  <cp:lastPrinted>2016-04-27T06:10:02Z</cp:lastPrinted>
  <dcterms:created xsi:type="dcterms:W3CDTF">2015-04-08T05:37:04Z</dcterms:created>
  <dcterms:modified xsi:type="dcterms:W3CDTF">2016-04-29T12:29:59Z</dcterms:modified>
  <cp:category/>
  <cp:version/>
  <cp:contentType/>
  <cp:contentStatus/>
</cp:coreProperties>
</file>