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9120" windowWidth="15480" windowHeight="10845" activeTab="0"/>
  </bookViews>
  <sheets>
    <sheet name="на 01.01.15" sheetId="1" r:id="rId1"/>
    <sheet name="Лист2" sheetId="2" r:id="rId2"/>
    <sheet name="Лист3" sheetId="3" r:id="rId3"/>
  </sheets>
  <definedNames>
    <definedName name="_xlnm.Print_Titles" localSheetId="0">'на 01.01.15'!$5:$6</definedName>
  </definedNames>
  <calcPr fullCalcOnLoad="1"/>
</workbook>
</file>

<file path=xl/sharedStrings.xml><?xml version="1.0" encoding="utf-8"?>
<sst xmlns="http://schemas.openxmlformats.org/spreadsheetml/2006/main" count="181" uniqueCount="62">
  <si>
    <t>Статус</t>
  </si>
  <si>
    <t>Наименование муниципальной программы, подпрограммы,ведомственной целевой программы, основного мероприятия</t>
  </si>
  <si>
    <t>Источники ресурсного обеспечения</t>
  </si>
  <si>
    <t>Оценка расходов по годам (тыс. руб.)</t>
  </si>
  <si>
    <t>Таблица 5</t>
  </si>
  <si>
    <t>Развитие образования и реализация молодежной политике городского округа "Город Йошкар-Ола"</t>
  </si>
  <si>
    <t>всего</t>
  </si>
  <si>
    <t>бюджет городского округа "Город Йошкар-Ола"</t>
  </si>
  <si>
    <t>внебюджетные источники</t>
  </si>
  <si>
    <t>федеральный бюджет</t>
  </si>
  <si>
    <t>Подпрограмма 1</t>
  </si>
  <si>
    <t>«Развитие дошкольного образования в городском округе «Город Йошкар-Ола»</t>
  </si>
  <si>
    <t>Основное мероприятие 1.1</t>
  </si>
  <si>
    <t>Обеспечение деятельности дошкольных образовательных учреждений городского округа «Город Йошкар-Ола»</t>
  </si>
  <si>
    <t>Основное мероприятие 1.2</t>
  </si>
  <si>
    <t>Развитие дошкольного образования  городского округа «Город Йошкар-Ола»</t>
  </si>
  <si>
    <t>Подпрограмма 2</t>
  </si>
  <si>
    <t>«Развитие общего образования в городском округе «Город Йошкар-Ола»</t>
  </si>
  <si>
    <t>Основное мероприятие 2.1</t>
  </si>
  <si>
    <t>Обеспечение деятельности муниципальных общеобразовательных учреждений городского округа «Город Йошкар-Ола»</t>
  </si>
  <si>
    <t>Основное мероприятие 2.2</t>
  </si>
  <si>
    <t>Развитие общего образования в городском округе «Город Йошкар-Ола»</t>
  </si>
  <si>
    <t xml:space="preserve"> Основное мероприятие 2.3</t>
  </si>
  <si>
    <t>Совершенствование организации питания в муниципальных общеобразовательных учреждениях городского округа «Город Йошкар-Ола»</t>
  </si>
  <si>
    <t>Организация отдыха и занятости детей и подростков в городском округе «Город Йошкар-Ола»</t>
  </si>
  <si>
    <t>Подпрограмма 3</t>
  </si>
  <si>
    <t>Подпрограмма «Развитие дополнительного образования и воспитательной системы в городском округе «Город Йошкар-Ола»</t>
  </si>
  <si>
    <t>Основное мероприятие 3.1</t>
  </si>
  <si>
    <t>Обеспечение деятельности муниципальных образовательных учреждений дополнительного образования детей городского округа «Город Йошкар-Ола»</t>
  </si>
  <si>
    <t>Основоное мероприятие 3.2</t>
  </si>
  <si>
    <t>Развитие дополнительного образования в городском округе «Город Йошкар-Ола»</t>
  </si>
  <si>
    <t>Основное мероприятие 3.3</t>
  </si>
  <si>
    <t>Подпрограмма 4</t>
  </si>
  <si>
    <t>«Реализация молодежной политики в городском округе "Город Йошкар-Ола"</t>
  </si>
  <si>
    <t>Основное мероприятие 4.1</t>
  </si>
  <si>
    <t>Основное мероприятие 4.3</t>
  </si>
  <si>
    <t>Профориентация. Вовлечение молодежи в предпринимательскую деятельность</t>
  </si>
  <si>
    <t>Основное мероприятие  4.4</t>
  </si>
  <si>
    <t>Работа с талантливой молодежью. Поддержка молодежных общественных организаций и объединений</t>
  </si>
  <si>
    <t>Подпрограмма 5</t>
  </si>
  <si>
    <t>Подпрограмма «Обеспечение жильем молодых семей города Йошкар-Олы на 2014-2015 годы»</t>
  </si>
  <si>
    <t>Основное мероприятие 5.1</t>
  </si>
  <si>
    <t xml:space="preserve"> Предоставление молодым семьям социальных выплат на приобретение (строительство  жилья) </t>
  </si>
  <si>
    <t>Основное мероприятие 5.2</t>
  </si>
  <si>
    <t xml:space="preserve">Предоставление дополнительной  социальной выплаты при рождении (усыновлении)  одного ребенка </t>
  </si>
  <si>
    <t>Подпрограмма 6</t>
  </si>
  <si>
    <t>Обеспечение реализации муниципальной программы "Развитие образования и реализация молодежной политики городского округа "Город Йошкар-Ола"</t>
  </si>
  <si>
    <t>Основное мероприятие 6.1</t>
  </si>
  <si>
    <t>Обеспечение деятельности управления образования по осуществлению общих функций  управления образованием городского округа «Город Йошкар-Ола»</t>
  </si>
  <si>
    <t>Основное мероприятие 6.2</t>
  </si>
  <si>
    <t>Осуществление переданных отдельных государственных полномочий Республики Марий Эл по организации и осуществлению деятельности по опеке и попечительству в отношении несовершеннолетних в части государственного контроля и надзора в области образования в отношении образовательных учреждений, расположенных на территории городского округа «Город Йошкар-Ола»; по организации и обеспечению оздоровления и отдыха детей в организациях отдыха детей и их оздоровления, а также управления в сфере образования</t>
  </si>
  <si>
    <t>Всего</t>
  </si>
  <si>
    <t>Программа</t>
  </si>
  <si>
    <t>Профилактика асоциального поведения, наркомании, алкоголизма, табакокурения среди несовершеннолетних</t>
  </si>
  <si>
    <t xml:space="preserve">Совершенствование системы патриотического (военно-патриотического) воспитания молодежи. Пропаганда здорового образа жизни, профилактика наркомании, алкоголизма, табакокурения в молодежной среде </t>
  </si>
  <si>
    <t>Основное мероприятие 4.2</t>
  </si>
  <si>
    <t>Основное мероприятие  4.5</t>
  </si>
  <si>
    <t>Основное мероприятие 3.4</t>
  </si>
  <si>
    <t>Развитие воспитательной сиситемы в городском округе "Город Йошкар-Ола"</t>
  </si>
  <si>
    <t xml:space="preserve"> Работа с молодыми семьями</t>
  </si>
  <si>
    <t>Прогнозная оценка расходов на реализацию целей муниципальной программы</t>
  </si>
  <si>
    <t>республиканский бюджет Республики Марий Эл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</si>
</sst>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2"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42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Border="1" applyAlignment="1">
      <alignment/>
    </xf>
    <xf numFmtId="164" fontId="1" fillId="0" borderId="12" xfId="0" applyNumberFormat="1" applyFont="1" applyBorder="1" applyAlignment="1">
      <alignment vertical="center" wrapText="1"/>
    </xf>
    <xf numFmtId="164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 wrapText="1"/>
    </xf>
    <xf numFmtId="0" fontId="4" fillId="0" borderId="12" xfId="0" applyFont="1" applyBorder="1" applyAlignment="1">
      <alignment/>
    </xf>
    <xf numFmtId="0" fontId="5" fillId="0" borderId="12" xfId="0" applyFont="1" applyBorder="1" applyAlignment="1">
      <alignment/>
    </xf>
    <xf numFmtId="164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/>
    </xf>
    <xf numFmtId="0" fontId="1" fillId="0" borderId="18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1" fillId="0" borderId="12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6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17.140625" style="0" customWidth="1"/>
    <col min="2" max="2" width="31.140625" style="0" customWidth="1"/>
    <col min="3" max="3" width="40.8515625" style="0" customWidth="1"/>
    <col min="4" max="4" width="9.8515625" style="0" customWidth="1"/>
    <col min="5" max="6" width="9.7109375" style="0" customWidth="1"/>
    <col min="7" max="7" width="9.28125" style="0" customWidth="1"/>
    <col min="8" max="8" width="10.421875" style="0" customWidth="1"/>
    <col min="9" max="9" width="14.7109375" style="0" customWidth="1"/>
    <col min="10" max="10" width="12.28125" style="0" customWidth="1"/>
    <col min="11" max="11" width="11.57421875" style="0" customWidth="1"/>
    <col min="12" max="12" width="9.57421875" style="0" bestFit="1" customWidth="1"/>
  </cols>
  <sheetData>
    <row r="1" spans="5:8" ht="15">
      <c r="E1" s="37" t="s">
        <v>4</v>
      </c>
      <c r="F1" s="38"/>
      <c r="G1" s="38"/>
      <c r="H1" s="38"/>
    </row>
    <row r="3" spans="1:8" ht="15.75">
      <c r="A3" s="39" t="s">
        <v>60</v>
      </c>
      <c r="B3" s="39"/>
      <c r="C3" s="39"/>
      <c r="D3" s="39"/>
      <c r="E3" s="39"/>
      <c r="F3" s="39"/>
      <c r="G3" s="39"/>
      <c r="H3" s="39"/>
    </row>
    <row r="5" spans="1:8" ht="15">
      <c r="A5" s="40" t="s">
        <v>0</v>
      </c>
      <c r="B5" s="41" t="s">
        <v>1</v>
      </c>
      <c r="C5" s="40" t="s">
        <v>2</v>
      </c>
      <c r="D5" s="40" t="s">
        <v>3</v>
      </c>
      <c r="E5" s="40"/>
      <c r="F5" s="40"/>
      <c r="G5" s="40"/>
      <c r="H5" s="40"/>
    </row>
    <row r="6" spans="1:8" ht="75" customHeight="1">
      <c r="A6" s="40"/>
      <c r="B6" s="41"/>
      <c r="C6" s="40"/>
      <c r="D6" s="2">
        <v>2014</v>
      </c>
      <c r="E6" s="2">
        <v>2015</v>
      </c>
      <c r="F6" s="2">
        <v>2016</v>
      </c>
      <c r="G6" s="3">
        <v>2017</v>
      </c>
      <c r="H6" s="3">
        <v>2018</v>
      </c>
    </row>
    <row r="7" spans="1:8" ht="12" customHeight="1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5">
        <v>7</v>
      </c>
      <c r="H7" s="5">
        <v>8</v>
      </c>
    </row>
    <row r="8" spans="1:9" ht="15">
      <c r="A8" s="34" t="s">
        <v>52</v>
      </c>
      <c r="B8" s="26" t="s">
        <v>5</v>
      </c>
      <c r="C8" s="6" t="s">
        <v>51</v>
      </c>
      <c r="D8" s="7">
        <f>D9+D10+D11+D12</f>
        <v>1816638.3000000003</v>
      </c>
      <c r="E8" s="7">
        <f>E9+E10+E11+E12</f>
        <v>1799466.2000000002</v>
      </c>
      <c r="F8" s="7">
        <f>F9+F10+F11+F12</f>
        <v>1670872.5999999999</v>
      </c>
      <c r="G8" s="7">
        <f>G9+G10+G11+G12</f>
        <v>1649332.5999999999</v>
      </c>
      <c r="H8" s="7">
        <f>H9+H10+H11+H12</f>
        <v>1667707.4</v>
      </c>
      <c r="I8" s="1"/>
    </row>
    <row r="9" spans="1:9" ht="15" customHeight="1">
      <c r="A9" s="35"/>
      <c r="B9" s="27"/>
      <c r="C9" s="9" t="s">
        <v>7</v>
      </c>
      <c r="D9" s="8">
        <f>D14+D29+D50+D76+D107+D122</f>
        <v>300026.3</v>
      </c>
      <c r="E9" s="8">
        <f>E14+E29+E50+E76+E107+E122</f>
        <v>289654</v>
      </c>
      <c r="F9" s="8">
        <f>F14+F29+F50+F76+F107+F122</f>
        <v>289654</v>
      </c>
      <c r="G9" s="8">
        <f>G14+G29+G50+G76+G107+G122</f>
        <v>289154</v>
      </c>
      <c r="H9" s="8">
        <f>H14+H29+H50+H76+H107+H122</f>
        <v>303519</v>
      </c>
      <c r="I9" s="1"/>
    </row>
    <row r="10" spans="1:8" ht="15">
      <c r="A10" s="35"/>
      <c r="B10" s="27"/>
      <c r="C10" s="9" t="s">
        <v>9</v>
      </c>
      <c r="D10" s="8">
        <f aca="true" t="shared" si="0" ref="D10:H12">D15+D30+D51+D77+D108+D123</f>
        <v>30808.1</v>
      </c>
      <c r="E10" s="6">
        <f t="shared" si="0"/>
        <v>1178.4</v>
      </c>
      <c r="F10" s="6">
        <f t="shared" si="0"/>
        <v>1242</v>
      </c>
      <c r="G10" s="6">
        <f t="shared" si="0"/>
        <v>1302</v>
      </c>
      <c r="H10" s="6">
        <f t="shared" si="0"/>
        <v>1302</v>
      </c>
    </row>
    <row r="11" spans="1:8" ht="14.25" customHeight="1">
      <c r="A11" s="35"/>
      <c r="B11" s="27"/>
      <c r="C11" s="9" t="s">
        <v>61</v>
      </c>
      <c r="D11" s="8">
        <f t="shared" si="0"/>
        <v>1233231.6000000003</v>
      </c>
      <c r="E11" s="6">
        <f t="shared" si="0"/>
        <v>1238773.8</v>
      </c>
      <c r="F11" s="6">
        <f t="shared" si="0"/>
        <v>1114722.5999999999</v>
      </c>
      <c r="G11" s="8">
        <f>G16+G31+G52+G78+G109+G124</f>
        <v>1114722.5999999999</v>
      </c>
      <c r="H11" s="6">
        <f>H16+H31+H52+H78+H109+H124</f>
        <v>1118732.4</v>
      </c>
    </row>
    <row r="12" spans="1:8" ht="15">
      <c r="A12" s="36"/>
      <c r="B12" s="28"/>
      <c r="C12" s="6" t="s">
        <v>8</v>
      </c>
      <c r="D12" s="8">
        <f t="shared" si="0"/>
        <v>252572.30000000002</v>
      </c>
      <c r="E12" s="8">
        <f t="shared" si="0"/>
        <v>269860</v>
      </c>
      <c r="F12" s="8">
        <f t="shared" si="0"/>
        <v>265254</v>
      </c>
      <c r="G12" s="8">
        <v>244154</v>
      </c>
      <c r="H12" s="8">
        <v>244154</v>
      </c>
    </row>
    <row r="13" spans="1:9" ht="15.75" customHeight="1">
      <c r="A13" s="34" t="s">
        <v>10</v>
      </c>
      <c r="B13" s="26" t="s">
        <v>11</v>
      </c>
      <c r="C13" s="6" t="s">
        <v>6</v>
      </c>
      <c r="D13" s="6">
        <f>D14+D15+D16+D17</f>
        <v>863545.1000000001</v>
      </c>
      <c r="E13" s="8">
        <f>E14+E15+E16+E17</f>
        <v>926111</v>
      </c>
      <c r="F13" s="8">
        <f>F14+F15+F16+F17</f>
        <v>863259.9</v>
      </c>
      <c r="G13" s="8">
        <f>G14+G15+G16+G17</f>
        <v>863259.9</v>
      </c>
      <c r="H13" s="8">
        <f>H14+H15+H16+H17</f>
        <v>863355.9</v>
      </c>
      <c r="I13" s="1"/>
    </row>
    <row r="14" spans="1:9" ht="15" customHeight="1">
      <c r="A14" s="35"/>
      <c r="B14" s="27"/>
      <c r="C14" s="9" t="s">
        <v>7</v>
      </c>
      <c r="D14" s="8">
        <f>D19+D24</f>
        <v>89901.5</v>
      </c>
      <c r="E14" s="8">
        <f>E19+E24</f>
        <v>95434</v>
      </c>
      <c r="F14" s="8">
        <f>F19+F24</f>
        <v>95434</v>
      </c>
      <c r="G14" s="8">
        <f>G19+G24</f>
        <v>95434</v>
      </c>
      <c r="H14" s="8">
        <f>H19+H24</f>
        <v>95434</v>
      </c>
      <c r="I14" s="1"/>
    </row>
    <row r="15" spans="1:9" ht="15">
      <c r="A15" s="35"/>
      <c r="B15" s="27"/>
      <c r="C15" s="9" t="s">
        <v>9</v>
      </c>
      <c r="D15" s="6">
        <f aca="true" t="shared" si="1" ref="D15:E17">D20+D25</f>
        <v>15241.5</v>
      </c>
      <c r="E15" s="8">
        <f t="shared" si="1"/>
        <v>0</v>
      </c>
      <c r="F15" s="8">
        <v>0</v>
      </c>
      <c r="G15" s="8">
        <v>0</v>
      </c>
      <c r="H15" s="8">
        <v>0</v>
      </c>
      <c r="I15" s="1"/>
    </row>
    <row r="16" spans="1:9" ht="15" customHeight="1">
      <c r="A16" s="35"/>
      <c r="B16" s="27"/>
      <c r="C16" s="9" t="s">
        <v>61</v>
      </c>
      <c r="D16" s="8">
        <f t="shared" si="1"/>
        <v>559657.4</v>
      </c>
      <c r="E16" s="8">
        <f t="shared" si="1"/>
        <v>581828</v>
      </c>
      <c r="F16" s="8">
        <f>F21+F26</f>
        <v>523671.9</v>
      </c>
      <c r="G16" s="8">
        <f>G21+G26</f>
        <v>523671.9</v>
      </c>
      <c r="H16" s="8">
        <f>H21+H26</f>
        <v>523767.9</v>
      </c>
      <c r="I16" s="1"/>
    </row>
    <row r="17" spans="1:12" ht="15">
      <c r="A17" s="35"/>
      <c r="B17" s="28"/>
      <c r="C17" s="6" t="s">
        <v>8</v>
      </c>
      <c r="D17" s="8">
        <f t="shared" si="1"/>
        <v>198744.7</v>
      </c>
      <c r="E17" s="8">
        <f t="shared" si="1"/>
        <v>248849</v>
      </c>
      <c r="F17" s="8">
        <v>244154</v>
      </c>
      <c r="G17" s="8">
        <v>244154</v>
      </c>
      <c r="H17" s="8">
        <v>244154</v>
      </c>
      <c r="I17" s="1"/>
      <c r="J17" s="1"/>
      <c r="K17" s="1"/>
      <c r="L17" s="1"/>
    </row>
    <row r="18" spans="1:10" ht="15" customHeight="1">
      <c r="A18" s="26" t="s">
        <v>12</v>
      </c>
      <c r="B18" s="26" t="s">
        <v>13</v>
      </c>
      <c r="C18" s="6" t="s">
        <v>6</v>
      </c>
      <c r="D18" s="6">
        <f>D19+D22+D21+D20</f>
        <v>834509.7000000001</v>
      </c>
      <c r="E18" s="6">
        <f>E19+E22+E21+E20</f>
        <v>916583</v>
      </c>
      <c r="F18" s="6">
        <f>F19+F22+F21+F20</f>
        <v>858577.9</v>
      </c>
      <c r="G18" s="6">
        <f>G19+G22+G21+G20</f>
        <v>825666.5</v>
      </c>
      <c r="H18" s="6">
        <f>H19+H22+H21+H20</f>
        <v>825762.5</v>
      </c>
      <c r="I18" s="21"/>
      <c r="J18" s="22"/>
    </row>
    <row r="19" spans="1:9" ht="15" customHeight="1">
      <c r="A19" s="27"/>
      <c r="B19" s="27"/>
      <c r="C19" s="9" t="s">
        <v>7</v>
      </c>
      <c r="D19" s="6">
        <v>76107.6</v>
      </c>
      <c r="E19" s="8">
        <v>94906</v>
      </c>
      <c r="F19" s="8">
        <v>94906</v>
      </c>
      <c r="G19" s="8">
        <v>94906</v>
      </c>
      <c r="H19" s="8">
        <v>94906</v>
      </c>
      <c r="I19" s="1"/>
    </row>
    <row r="20" spans="1:8" ht="15">
      <c r="A20" s="27"/>
      <c r="B20" s="27"/>
      <c r="C20" s="9" t="s">
        <v>9</v>
      </c>
      <c r="D20" s="6"/>
      <c r="E20" s="6">
        <v>0</v>
      </c>
      <c r="F20" s="6">
        <v>0</v>
      </c>
      <c r="G20" s="6">
        <v>0</v>
      </c>
      <c r="H20" s="6">
        <v>0</v>
      </c>
    </row>
    <row r="21" spans="1:8" ht="15" customHeight="1">
      <c r="A21" s="27"/>
      <c r="B21" s="27"/>
      <c r="C21" s="9" t="s">
        <v>61</v>
      </c>
      <c r="D21" s="6">
        <v>559657.4</v>
      </c>
      <c r="E21" s="6">
        <v>581828</v>
      </c>
      <c r="F21" s="6">
        <v>523671.9</v>
      </c>
      <c r="G21" s="6">
        <v>523671.9</v>
      </c>
      <c r="H21" s="6">
        <v>523767.9</v>
      </c>
    </row>
    <row r="22" spans="1:8" ht="15">
      <c r="A22" s="27"/>
      <c r="B22" s="27"/>
      <c r="C22" s="6" t="s">
        <v>8</v>
      </c>
      <c r="D22" s="6">
        <v>198744.7</v>
      </c>
      <c r="E22" s="8">
        <v>239849</v>
      </c>
      <c r="F22" s="8">
        <v>240000</v>
      </c>
      <c r="G22" s="8">
        <v>207088.6</v>
      </c>
      <c r="H22" s="8">
        <v>207088.6</v>
      </c>
    </row>
    <row r="23" spans="1:8" ht="15" customHeight="1">
      <c r="A23" s="26" t="s">
        <v>14</v>
      </c>
      <c r="B23" s="26" t="s">
        <v>15</v>
      </c>
      <c r="C23" s="6" t="s">
        <v>6</v>
      </c>
      <c r="D23" s="8">
        <f>D24+D25+D26+D27</f>
        <v>29035.4</v>
      </c>
      <c r="E23" s="8">
        <f>E24+E25+E26+E27</f>
        <v>9528</v>
      </c>
      <c r="F23" s="8">
        <f>F24+F25+F26+F27</f>
        <v>9528</v>
      </c>
      <c r="G23" s="8">
        <f>G24+G25+G26+G27</f>
        <v>9528</v>
      </c>
      <c r="H23" s="8">
        <f>H24+H25+H26+H27</f>
        <v>9528</v>
      </c>
    </row>
    <row r="24" spans="1:8" ht="15" customHeight="1">
      <c r="A24" s="27"/>
      <c r="B24" s="27"/>
      <c r="C24" s="9" t="s">
        <v>7</v>
      </c>
      <c r="D24" s="6">
        <v>13793.9</v>
      </c>
      <c r="E24" s="8">
        <v>528</v>
      </c>
      <c r="F24" s="8">
        <v>528</v>
      </c>
      <c r="G24" s="8">
        <v>528</v>
      </c>
      <c r="H24" s="8">
        <v>528</v>
      </c>
    </row>
    <row r="25" spans="1:8" ht="15">
      <c r="A25" s="27"/>
      <c r="B25" s="27"/>
      <c r="C25" s="9" t="s">
        <v>9</v>
      </c>
      <c r="D25" s="6">
        <v>15241.5</v>
      </c>
      <c r="E25" s="6">
        <v>0</v>
      </c>
      <c r="F25" s="6">
        <v>0</v>
      </c>
      <c r="G25" s="6">
        <v>0</v>
      </c>
      <c r="H25" s="6">
        <v>0</v>
      </c>
    </row>
    <row r="26" spans="1:8" ht="15" customHeight="1">
      <c r="A26" s="27"/>
      <c r="B26" s="27"/>
      <c r="C26" s="9" t="s">
        <v>61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</row>
    <row r="27" spans="1:8" ht="15">
      <c r="A27" s="28"/>
      <c r="B27" s="28"/>
      <c r="C27" s="6" t="s">
        <v>8</v>
      </c>
      <c r="D27" s="8">
        <v>0</v>
      </c>
      <c r="E27" s="8">
        <v>9000</v>
      </c>
      <c r="F27" s="8">
        <v>9000</v>
      </c>
      <c r="G27" s="8">
        <v>9000</v>
      </c>
      <c r="H27" s="8">
        <v>9000</v>
      </c>
    </row>
    <row r="28" spans="1:9" ht="15" customHeight="1">
      <c r="A28" s="34" t="s">
        <v>16</v>
      </c>
      <c r="B28" s="30" t="s">
        <v>17</v>
      </c>
      <c r="C28" s="6" t="s">
        <v>6</v>
      </c>
      <c r="D28" s="6">
        <f>D29+D30+D31+D32</f>
        <v>769351.5</v>
      </c>
      <c r="E28" s="6">
        <f>E29+E30+E31+E32</f>
        <v>752959</v>
      </c>
      <c r="F28" s="6">
        <f>F29+F30+F31+F32</f>
        <v>690319.5</v>
      </c>
      <c r="G28" s="6">
        <f>G29+G30+G31+G32</f>
        <v>690319.5</v>
      </c>
      <c r="H28" s="8">
        <f>H29+H30+H31+H32</f>
        <v>687745.5</v>
      </c>
      <c r="I28" s="20"/>
    </row>
    <row r="29" spans="1:9" ht="15" customHeight="1">
      <c r="A29" s="35"/>
      <c r="B29" s="30"/>
      <c r="C29" s="9" t="s">
        <v>7</v>
      </c>
      <c r="D29" s="8">
        <f>D35+D40+D45</f>
        <v>125446.1</v>
      </c>
      <c r="E29" s="8">
        <f>E35+E40+E45</f>
        <v>104995</v>
      </c>
      <c r="F29" s="8">
        <f>F35+F40+F45</f>
        <v>104995</v>
      </c>
      <c r="G29" s="8">
        <f>G35+G40+G45</f>
        <v>104995</v>
      </c>
      <c r="H29" s="8">
        <f>H35+H40+H45</f>
        <v>118199</v>
      </c>
      <c r="I29" s="1"/>
    </row>
    <row r="30" spans="1:8" ht="15">
      <c r="A30" s="35"/>
      <c r="B30" s="30"/>
      <c r="C30" s="9" t="s">
        <v>9</v>
      </c>
      <c r="D30" s="6"/>
      <c r="E30" s="6"/>
      <c r="F30" s="6"/>
      <c r="G30" s="6"/>
      <c r="H30" s="6"/>
    </row>
    <row r="31" spans="1:9" ht="15" customHeight="1">
      <c r="A31" s="35"/>
      <c r="B31" s="30"/>
      <c r="C31" s="9" t="s">
        <v>61</v>
      </c>
      <c r="D31" s="6">
        <f>D37+D42+D47</f>
        <v>595528.8</v>
      </c>
      <c r="E31" s="6">
        <f>E37+E42+E47</f>
        <v>626953</v>
      </c>
      <c r="F31" s="6">
        <f>F37+F42+F47</f>
        <v>564224.5</v>
      </c>
      <c r="G31" s="6">
        <f>G37+G42+G47</f>
        <v>564224.5</v>
      </c>
      <c r="H31" s="6">
        <f>H37+H42+H47</f>
        <v>567046.5</v>
      </c>
      <c r="I31" s="1"/>
    </row>
    <row r="32" spans="1:8" ht="15">
      <c r="A32" s="36"/>
      <c r="B32" s="30"/>
      <c r="C32" s="6" t="s">
        <v>8</v>
      </c>
      <c r="D32" s="6">
        <v>48376.6</v>
      </c>
      <c r="E32" s="6">
        <f>E38+E43</f>
        <v>21011</v>
      </c>
      <c r="F32" s="6">
        <f>F38+F43</f>
        <v>21100</v>
      </c>
      <c r="G32" s="6">
        <f>G38+G43</f>
        <v>21100</v>
      </c>
      <c r="H32" s="6">
        <f>H38+H43</f>
        <v>2500</v>
      </c>
    </row>
    <row r="33" spans="1:8" ht="15">
      <c r="A33" s="23"/>
      <c r="B33" s="24"/>
      <c r="C33" s="15"/>
      <c r="D33" s="15"/>
      <c r="E33" s="15"/>
      <c r="F33" s="15"/>
      <c r="G33" s="15"/>
      <c r="H33" s="15"/>
    </row>
    <row r="34" spans="1:8" ht="15.75" customHeight="1">
      <c r="A34" s="30" t="s">
        <v>18</v>
      </c>
      <c r="B34" s="30" t="s">
        <v>19</v>
      </c>
      <c r="C34" s="6" t="s">
        <v>6</v>
      </c>
      <c r="D34" s="6">
        <f>D35+D36+D37+D38</f>
        <v>768667.1</v>
      </c>
      <c r="E34" s="8">
        <f>E35+E36+E37+E38</f>
        <v>750306</v>
      </c>
      <c r="F34" s="6">
        <f>F35+F36+F37+F38</f>
        <v>687580.5</v>
      </c>
      <c r="G34" s="6">
        <f>G35+G36+G37+G38</f>
        <v>687580.5</v>
      </c>
      <c r="H34" s="6">
        <f>H35+H36+H37+H38</f>
        <v>672056.5</v>
      </c>
    </row>
    <row r="35" spans="1:8" ht="15" customHeight="1">
      <c r="A35" s="30"/>
      <c r="B35" s="30"/>
      <c r="C35" s="9" t="s">
        <v>7</v>
      </c>
      <c r="D35" s="8">
        <v>125446.1</v>
      </c>
      <c r="E35" s="8">
        <v>104756</v>
      </c>
      <c r="F35" s="8">
        <v>104756</v>
      </c>
      <c r="G35" s="8">
        <v>104756</v>
      </c>
      <c r="H35" s="6">
        <v>105010</v>
      </c>
    </row>
    <row r="36" spans="1:8" ht="15">
      <c r="A36" s="30"/>
      <c r="B36" s="30"/>
      <c r="C36" s="9" t="s">
        <v>9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</row>
    <row r="37" spans="1:8" ht="15" customHeight="1">
      <c r="A37" s="30"/>
      <c r="B37" s="30"/>
      <c r="C37" s="9" t="s">
        <v>61</v>
      </c>
      <c r="D37" s="8">
        <v>595528.8</v>
      </c>
      <c r="E37" s="6">
        <v>626953</v>
      </c>
      <c r="F37" s="6">
        <v>564224.5</v>
      </c>
      <c r="G37" s="6">
        <v>564224.5</v>
      </c>
      <c r="H37" s="6">
        <v>567046.5</v>
      </c>
    </row>
    <row r="38" spans="1:8" ht="15">
      <c r="A38" s="30"/>
      <c r="B38" s="30"/>
      <c r="C38" s="6" t="s">
        <v>8</v>
      </c>
      <c r="D38" s="6">
        <v>47692.2</v>
      </c>
      <c r="E38" s="6">
        <v>18597</v>
      </c>
      <c r="F38" s="6">
        <v>18600</v>
      </c>
      <c r="G38" s="6">
        <v>18600</v>
      </c>
      <c r="H38" s="6">
        <v>0</v>
      </c>
    </row>
    <row r="39" spans="1:8" ht="15.75" customHeight="1">
      <c r="A39" s="26" t="s">
        <v>20</v>
      </c>
      <c r="B39" s="26" t="s">
        <v>21</v>
      </c>
      <c r="C39" s="6" t="s">
        <v>6</v>
      </c>
      <c r="D39" s="6">
        <f>D40+D41+D42+D43</f>
        <v>0</v>
      </c>
      <c r="E39" s="6">
        <f>E40+E41+E42+E43</f>
        <v>2653</v>
      </c>
      <c r="F39" s="6">
        <f>F40+F41+F42+F43</f>
        <v>2739</v>
      </c>
      <c r="G39" s="8">
        <f>G40+G41+G42+G43</f>
        <v>2739</v>
      </c>
      <c r="H39" s="8">
        <f>H40+H41+H42+H43</f>
        <v>2739</v>
      </c>
    </row>
    <row r="40" spans="1:8" ht="15" customHeight="1">
      <c r="A40" s="27"/>
      <c r="B40" s="27"/>
      <c r="C40" s="9" t="s">
        <v>7</v>
      </c>
      <c r="D40" s="6">
        <v>0</v>
      </c>
      <c r="E40" s="6">
        <v>239</v>
      </c>
      <c r="F40" s="6">
        <v>239</v>
      </c>
      <c r="G40" s="8">
        <v>239</v>
      </c>
      <c r="H40" s="8">
        <v>239</v>
      </c>
    </row>
    <row r="41" spans="1:8" ht="15">
      <c r="A41" s="27"/>
      <c r="B41" s="27"/>
      <c r="C41" s="9" t="s">
        <v>9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</row>
    <row r="42" spans="1:8" ht="15" customHeight="1">
      <c r="A42" s="27"/>
      <c r="B42" s="27"/>
      <c r="C42" s="9" t="s">
        <v>61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</row>
    <row r="43" spans="1:8" ht="15">
      <c r="A43" s="28"/>
      <c r="B43" s="28"/>
      <c r="C43" s="6" t="s">
        <v>8</v>
      </c>
      <c r="D43" s="6">
        <v>0</v>
      </c>
      <c r="E43" s="6">
        <v>2414</v>
      </c>
      <c r="F43" s="6">
        <v>2500</v>
      </c>
      <c r="G43" s="6">
        <v>2500</v>
      </c>
      <c r="H43" s="6">
        <v>2500</v>
      </c>
    </row>
    <row r="44" spans="1:8" ht="15" customHeight="1">
      <c r="A44" s="26" t="s">
        <v>22</v>
      </c>
      <c r="B44" s="26" t="s">
        <v>23</v>
      </c>
      <c r="C44" s="6" t="s">
        <v>6</v>
      </c>
      <c r="D44" s="6">
        <f>D45+D46+D47+D48</f>
        <v>0</v>
      </c>
      <c r="E44" s="6">
        <f>E45+E46+E47+E48</f>
        <v>0</v>
      </c>
      <c r="F44" s="6">
        <f>F45+F46+F47+F48</f>
        <v>0</v>
      </c>
      <c r="G44" s="6">
        <f>G45+G46+G47+G48</f>
        <v>0</v>
      </c>
      <c r="H44" s="6">
        <f>H45+H46+H47+H48</f>
        <v>12950</v>
      </c>
    </row>
    <row r="45" spans="1:8" ht="15" customHeight="1">
      <c r="A45" s="27"/>
      <c r="B45" s="27"/>
      <c r="C45" s="9" t="s">
        <v>7</v>
      </c>
      <c r="D45" s="6">
        <v>0</v>
      </c>
      <c r="E45" s="6">
        <v>0</v>
      </c>
      <c r="F45" s="6">
        <v>0</v>
      </c>
      <c r="G45" s="8">
        <v>0</v>
      </c>
      <c r="H45" s="8">
        <v>12950</v>
      </c>
    </row>
    <row r="46" spans="1:8" ht="15">
      <c r="A46" s="27"/>
      <c r="B46" s="27"/>
      <c r="C46" s="9" t="s">
        <v>9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</row>
    <row r="47" spans="1:8" ht="15" customHeight="1">
      <c r="A47" s="27"/>
      <c r="B47" s="27"/>
      <c r="C47" s="9" t="s">
        <v>61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</row>
    <row r="48" spans="1:8" ht="15">
      <c r="A48" s="28"/>
      <c r="B48" s="28"/>
      <c r="C48" s="6" t="s">
        <v>8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</row>
    <row r="49" spans="1:8" ht="15" customHeight="1">
      <c r="A49" s="30" t="s">
        <v>25</v>
      </c>
      <c r="B49" s="30" t="s">
        <v>26</v>
      </c>
      <c r="C49" s="6" t="s">
        <v>6</v>
      </c>
      <c r="D49" s="8">
        <f>D50+D51+D52+D53</f>
        <v>28774.5</v>
      </c>
      <c r="E49" s="8">
        <f>E50+E51+E52+E53</f>
        <v>32437</v>
      </c>
      <c r="F49" s="8">
        <f>F50+F51+F52+F53</f>
        <v>32437</v>
      </c>
      <c r="G49" s="8">
        <f>G50+G51+G52+G53</f>
        <v>32437</v>
      </c>
      <c r="H49" s="8">
        <f>H50+H51+H52+H53</f>
        <v>32639</v>
      </c>
    </row>
    <row r="50" spans="1:8" ht="16.5" customHeight="1">
      <c r="A50" s="30"/>
      <c r="B50" s="30"/>
      <c r="C50" s="9" t="s">
        <v>7</v>
      </c>
      <c r="D50" s="8">
        <f>D55+D60+D66+D71</f>
        <v>28696.5</v>
      </c>
      <c r="E50" s="8">
        <f>E55+E60+E66+E71</f>
        <v>32437</v>
      </c>
      <c r="F50" s="8">
        <f>F55+F60+F66+F71</f>
        <v>32437</v>
      </c>
      <c r="G50" s="8">
        <f>G55+G60+G66+G71</f>
        <v>32437</v>
      </c>
      <c r="H50" s="8">
        <f>H55+H60+H66+H71</f>
        <v>32639</v>
      </c>
    </row>
    <row r="51" spans="1:8" ht="15">
      <c r="A51" s="30"/>
      <c r="B51" s="30"/>
      <c r="C51" s="9" t="s">
        <v>9</v>
      </c>
      <c r="D51" s="10">
        <v>0</v>
      </c>
      <c r="E51" s="10">
        <v>0</v>
      </c>
      <c r="F51" s="10">
        <v>0</v>
      </c>
      <c r="G51" s="6">
        <v>0</v>
      </c>
      <c r="H51" s="6">
        <v>0</v>
      </c>
    </row>
    <row r="52" spans="1:8" ht="15" customHeight="1">
      <c r="A52" s="30"/>
      <c r="B52" s="30"/>
      <c r="C52" s="9" t="s">
        <v>61</v>
      </c>
      <c r="D52" s="10">
        <v>0</v>
      </c>
      <c r="E52" s="10">
        <v>0</v>
      </c>
      <c r="F52" s="10">
        <v>0</v>
      </c>
      <c r="G52" s="6">
        <v>0</v>
      </c>
      <c r="H52" s="6">
        <v>0</v>
      </c>
    </row>
    <row r="53" spans="1:8" ht="15">
      <c r="A53" s="30"/>
      <c r="B53" s="30"/>
      <c r="C53" s="6" t="s">
        <v>8</v>
      </c>
      <c r="D53" s="6">
        <f>D58+D63+D69</f>
        <v>78</v>
      </c>
      <c r="E53" s="10">
        <v>0</v>
      </c>
      <c r="F53" s="10">
        <v>0</v>
      </c>
      <c r="G53" s="6">
        <v>0</v>
      </c>
      <c r="H53" s="6">
        <v>0</v>
      </c>
    </row>
    <row r="54" spans="1:8" ht="15" customHeight="1">
      <c r="A54" s="26" t="s">
        <v>27</v>
      </c>
      <c r="B54" s="30" t="s">
        <v>28</v>
      </c>
      <c r="C54" s="6" t="s">
        <v>6</v>
      </c>
      <c r="D54" s="8">
        <f>D55+D56+D57+D58</f>
        <v>27969.5</v>
      </c>
      <c r="E54" s="8">
        <f>E55+E56+E57+E58</f>
        <v>31599</v>
      </c>
      <c r="F54" s="8">
        <f>F55+F56+F57+F58</f>
        <v>31599</v>
      </c>
      <c r="G54" s="8">
        <f>G55+G56+G57+G58</f>
        <v>31599</v>
      </c>
      <c r="H54" s="8">
        <f>H55+H56+H57+H58</f>
        <v>31599</v>
      </c>
    </row>
    <row r="55" spans="1:8" ht="15" customHeight="1">
      <c r="A55" s="27"/>
      <c r="B55" s="30"/>
      <c r="C55" s="9" t="s">
        <v>7</v>
      </c>
      <c r="D55" s="8">
        <v>27891.5</v>
      </c>
      <c r="E55" s="8">
        <v>31599</v>
      </c>
      <c r="F55" s="8">
        <v>31599</v>
      </c>
      <c r="G55" s="8">
        <v>31599</v>
      </c>
      <c r="H55" s="8">
        <v>31599</v>
      </c>
    </row>
    <row r="56" spans="1:8" ht="15" customHeight="1">
      <c r="A56" s="27"/>
      <c r="B56" s="30"/>
      <c r="C56" s="9" t="s">
        <v>9</v>
      </c>
      <c r="D56" s="10">
        <v>0</v>
      </c>
      <c r="E56" s="10">
        <v>0</v>
      </c>
      <c r="F56" s="10">
        <v>0</v>
      </c>
      <c r="G56" s="6">
        <v>0</v>
      </c>
      <c r="H56" s="6">
        <v>0</v>
      </c>
    </row>
    <row r="57" spans="1:8" ht="15" customHeight="1">
      <c r="A57" s="27"/>
      <c r="B57" s="30"/>
      <c r="C57" s="9" t="s">
        <v>61</v>
      </c>
      <c r="D57" s="10">
        <v>0</v>
      </c>
      <c r="E57" s="10">
        <v>0</v>
      </c>
      <c r="F57" s="10">
        <v>0</v>
      </c>
      <c r="G57" s="6">
        <v>0</v>
      </c>
      <c r="H57" s="6">
        <v>0</v>
      </c>
    </row>
    <row r="58" spans="1:8" ht="15" customHeight="1">
      <c r="A58" s="28"/>
      <c r="B58" s="30"/>
      <c r="C58" s="6" t="s">
        <v>8</v>
      </c>
      <c r="D58" s="6">
        <v>78</v>
      </c>
      <c r="E58" s="10">
        <v>0</v>
      </c>
      <c r="F58" s="10">
        <v>0</v>
      </c>
      <c r="G58" s="6">
        <v>0</v>
      </c>
      <c r="H58" s="6">
        <v>0</v>
      </c>
    </row>
    <row r="59" spans="1:8" ht="15" customHeight="1">
      <c r="A59" s="30" t="s">
        <v>29</v>
      </c>
      <c r="B59" s="26" t="s">
        <v>30</v>
      </c>
      <c r="C59" s="6" t="s">
        <v>6</v>
      </c>
      <c r="D59" s="10">
        <f>D60+D61+D62+D63</f>
        <v>0</v>
      </c>
      <c r="E59" s="6">
        <f>E60+E61+E62+E63</f>
        <v>33</v>
      </c>
      <c r="F59" s="6">
        <f>F60+F61+F62+F63</f>
        <v>33</v>
      </c>
      <c r="G59" s="6">
        <f>G60+G61+G62+G63</f>
        <v>33</v>
      </c>
      <c r="H59" s="6">
        <f>H60+H61+H62+H63</f>
        <v>33</v>
      </c>
    </row>
    <row r="60" spans="1:8" ht="15" customHeight="1">
      <c r="A60" s="30"/>
      <c r="B60" s="27"/>
      <c r="C60" s="9" t="s">
        <v>7</v>
      </c>
      <c r="D60" s="10">
        <v>0</v>
      </c>
      <c r="E60" s="6">
        <v>33</v>
      </c>
      <c r="F60" s="6">
        <v>33</v>
      </c>
      <c r="G60" s="6">
        <v>33</v>
      </c>
      <c r="H60" s="6">
        <v>33</v>
      </c>
    </row>
    <row r="61" spans="1:8" ht="15" customHeight="1">
      <c r="A61" s="30"/>
      <c r="B61" s="27"/>
      <c r="C61" s="9" t="s">
        <v>9</v>
      </c>
      <c r="D61" s="10">
        <v>0</v>
      </c>
      <c r="E61" s="10">
        <v>0</v>
      </c>
      <c r="F61" s="10">
        <v>0</v>
      </c>
      <c r="G61" s="6">
        <v>0</v>
      </c>
      <c r="H61" s="6">
        <v>0</v>
      </c>
    </row>
    <row r="62" spans="1:8" ht="15" customHeight="1">
      <c r="A62" s="30"/>
      <c r="B62" s="27"/>
      <c r="C62" s="9" t="s">
        <v>61</v>
      </c>
      <c r="D62" s="10">
        <v>0</v>
      </c>
      <c r="E62" s="10">
        <v>0</v>
      </c>
      <c r="F62" s="10">
        <v>0</v>
      </c>
      <c r="G62" s="6">
        <v>0</v>
      </c>
      <c r="H62" s="6">
        <v>0</v>
      </c>
    </row>
    <row r="63" spans="1:8" ht="15" customHeight="1">
      <c r="A63" s="30"/>
      <c r="B63" s="28"/>
      <c r="C63" s="6" t="s">
        <v>8</v>
      </c>
      <c r="D63" s="10">
        <v>0</v>
      </c>
      <c r="E63" s="10">
        <v>0</v>
      </c>
      <c r="F63" s="10">
        <v>0</v>
      </c>
      <c r="G63" s="6">
        <v>0</v>
      </c>
      <c r="H63" s="6">
        <v>0</v>
      </c>
    </row>
    <row r="64" spans="1:8" ht="15" customHeight="1">
      <c r="A64" s="24"/>
      <c r="B64" s="24"/>
      <c r="C64" s="15"/>
      <c r="D64" s="25"/>
      <c r="E64" s="25"/>
      <c r="F64" s="25"/>
      <c r="G64" s="15"/>
      <c r="H64" s="15"/>
    </row>
    <row r="65" spans="1:8" ht="15" customHeight="1">
      <c r="A65" s="31" t="s">
        <v>31</v>
      </c>
      <c r="B65" s="31" t="s">
        <v>58</v>
      </c>
      <c r="C65" s="11" t="s">
        <v>6</v>
      </c>
      <c r="D65" s="12">
        <f>D66+D67+D68+D69</f>
        <v>0</v>
      </c>
      <c r="E65" s="12">
        <f>E66+E67+E68+E69</f>
        <v>0</v>
      </c>
      <c r="F65" s="12">
        <f>F66+F67+F68+F69</f>
        <v>0</v>
      </c>
      <c r="G65" s="12">
        <f>G66+G67+G68+G69</f>
        <v>0</v>
      </c>
      <c r="H65" s="12">
        <f>H66+H67+H68+H69</f>
        <v>0</v>
      </c>
    </row>
    <row r="66" spans="1:8" ht="15" customHeight="1">
      <c r="A66" s="32"/>
      <c r="B66" s="32"/>
      <c r="C66" s="13" t="s">
        <v>7</v>
      </c>
      <c r="D66" s="12"/>
      <c r="E66" s="12"/>
      <c r="F66" s="12"/>
      <c r="G66" s="12"/>
      <c r="H66" s="12"/>
    </row>
    <row r="67" spans="1:8" ht="15">
      <c r="A67" s="32"/>
      <c r="B67" s="32"/>
      <c r="C67" s="13" t="s">
        <v>9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</row>
    <row r="68" spans="1:8" ht="15" customHeight="1">
      <c r="A68" s="32"/>
      <c r="B68" s="32"/>
      <c r="C68" s="9" t="s">
        <v>61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</row>
    <row r="69" spans="1:8" ht="15">
      <c r="A69" s="33"/>
      <c r="B69" s="33"/>
      <c r="C69" s="11" t="s">
        <v>8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</row>
    <row r="70" spans="1:8" ht="15">
      <c r="A70" s="31" t="s">
        <v>57</v>
      </c>
      <c r="B70" s="31" t="s">
        <v>53</v>
      </c>
      <c r="C70" s="11" t="s">
        <v>6</v>
      </c>
      <c r="D70" s="11">
        <f>D71+D72+D73+D74</f>
        <v>805</v>
      </c>
      <c r="E70" s="11">
        <f>E71+E72+E73+E74</f>
        <v>805</v>
      </c>
      <c r="F70" s="12">
        <f>F71+F72+F73+F74</f>
        <v>805</v>
      </c>
      <c r="G70" s="12">
        <f>G71+G72+G73+G74</f>
        <v>805</v>
      </c>
      <c r="H70" s="12">
        <f>H71+H72+H73+H74</f>
        <v>1007</v>
      </c>
    </row>
    <row r="71" spans="1:8" ht="15" customHeight="1">
      <c r="A71" s="32"/>
      <c r="B71" s="32"/>
      <c r="C71" s="13" t="s">
        <v>7</v>
      </c>
      <c r="D71" s="11">
        <v>805</v>
      </c>
      <c r="E71" s="11">
        <v>805</v>
      </c>
      <c r="F71" s="12">
        <v>805</v>
      </c>
      <c r="G71" s="12">
        <v>805</v>
      </c>
      <c r="H71" s="12">
        <v>1007</v>
      </c>
    </row>
    <row r="72" spans="1:8" ht="15">
      <c r="A72" s="32"/>
      <c r="B72" s="32"/>
      <c r="C72" s="13" t="s">
        <v>9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</row>
    <row r="73" spans="1:8" ht="15" customHeight="1">
      <c r="A73" s="32"/>
      <c r="B73" s="32"/>
      <c r="C73" s="9" t="s">
        <v>61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</row>
    <row r="74" spans="1:8" ht="15">
      <c r="A74" s="33"/>
      <c r="B74" s="33"/>
      <c r="C74" s="11" t="s">
        <v>8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</row>
    <row r="75" spans="1:9" ht="15" customHeight="1">
      <c r="A75" s="26" t="s">
        <v>32</v>
      </c>
      <c r="B75" s="26" t="s">
        <v>33</v>
      </c>
      <c r="C75" s="6" t="s">
        <v>6</v>
      </c>
      <c r="D75" s="8">
        <f>D76+D77+D78+D79</f>
        <v>38093.600000000006</v>
      </c>
      <c r="E75" s="8">
        <f>E76+E77+E78+E79</f>
        <v>6905.8</v>
      </c>
      <c r="F75" s="8">
        <f>F76+F77+F78+F79</f>
        <v>6599.2</v>
      </c>
      <c r="G75" s="8">
        <f>G76+G77+G78+G79</f>
        <v>6599.2</v>
      </c>
      <c r="H75" s="8">
        <f>H76+H77+H78+H79</f>
        <v>7900</v>
      </c>
      <c r="I75" s="1"/>
    </row>
    <row r="76" spans="1:8" ht="15" customHeight="1">
      <c r="A76" s="27"/>
      <c r="B76" s="27"/>
      <c r="C76" s="9" t="s">
        <v>7</v>
      </c>
      <c r="D76" s="8">
        <f>D81+D86+D91+D97+D102</f>
        <v>3820.4</v>
      </c>
      <c r="E76" s="8">
        <f>E81+E86+E91+E97+E102</f>
        <v>3841</v>
      </c>
      <c r="F76" s="8">
        <f>F81+F91+F97+F86+F102</f>
        <v>3841</v>
      </c>
      <c r="G76" s="8">
        <f>G81+G91+G97+G86+G102</f>
        <v>3841</v>
      </c>
      <c r="H76" s="8">
        <f>H81+H91+H97+H86+H102</f>
        <v>4800</v>
      </c>
    </row>
    <row r="77" spans="1:8" ht="15">
      <c r="A77" s="27"/>
      <c r="B77" s="27"/>
      <c r="C77" s="9" t="s">
        <v>9</v>
      </c>
      <c r="D77" s="10">
        <f>D82+D87+D92+D98+D103</f>
        <v>0</v>
      </c>
      <c r="E77" s="10">
        <f>E82+E87+E92+E98+E108</f>
        <v>0</v>
      </c>
      <c r="F77" s="10">
        <v>0</v>
      </c>
      <c r="G77" s="6">
        <v>0</v>
      </c>
      <c r="H77" s="6">
        <v>0</v>
      </c>
    </row>
    <row r="78" spans="1:8" ht="15" customHeight="1">
      <c r="A78" s="27"/>
      <c r="B78" s="27"/>
      <c r="C78" s="9" t="s">
        <v>61</v>
      </c>
      <c r="D78" s="6">
        <f>D83+D88+D93+D99+D104</f>
        <v>28900.2</v>
      </c>
      <c r="E78" s="6">
        <f>E83+E88+E93+E99+E104</f>
        <v>3064.8</v>
      </c>
      <c r="F78" s="6">
        <f>F83+F88+F93+F99+F104</f>
        <v>2758.2</v>
      </c>
      <c r="G78" s="6">
        <f>G83+G88+G93+G99+G104</f>
        <v>2758.2</v>
      </c>
      <c r="H78" s="6">
        <f>H83+H88+H93+H99+H104</f>
        <v>3100</v>
      </c>
    </row>
    <row r="79" spans="1:8" ht="15">
      <c r="A79" s="28"/>
      <c r="B79" s="28"/>
      <c r="C79" s="6" t="s">
        <v>8</v>
      </c>
      <c r="D79" s="6">
        <f>D84+D89+D100+D105</f>
        <v>5373</v>
      </c>
      <c r="E79" s="10">
        <f>E84+E89+E94+E100+E105</f>
        <v>0</v>
      </c>
      <c r="F79" s="10">
        <v>0</v>
      </c>
      <c r="G79" s="6">
        <v>0</v>
      </c>
      <c r="H79" s="6">
        <v>0</v>
      </c>
    </row>
    <row r="80" spans="1:8" ht="15" customHeight="1">
      <c r="A80" s="26" t="s">
        <v>34</v>
      </c>
      <c r="B80" s="26" t="s">
        <v>54</v>
      </c>
      <c r="C80" s="6" t="s">
        <v>6</v>
      </c>
      <c r="D80" s="8">
        <f>D81+D82+D83+D84</f>
        <v>1141</v>
      </c>
      <c r="E80" s="8">
        <f>E81+E82+E83+E84</f>
        <v>341</v>
      </c>
      <c r="F80" s="8">
        <f>F81+F82+F83+F84</f>
        <v>341</v>
      </c>
      <c r="G80" s="8">
        <f>G81+G82+G83+G84</f>
        <v>341</v>
      </c>
      <c r="H80" s="8">
        <f>H81+H82+H83+H84</f>
        <v>346</v>
      </c>
    </row>
    <row r="81" spans="1:8" ht="15" customHeight="1">
      <c r="A81" s="27"/>
      <c r="B81" s="27"/>
      <c r="C81" s="9" t="s">
        <v>7</v>
      </c>
      <c r="D81" s="8">
        <v>1141</v>
      </c>
      <c r="E81" s="8">
        <v>341</v>
      </c>
      <c r="F81" s="8">
        <v>341</v>
      </c>
      <c r="G81" s="8">
        <v>341</v>
      </c>
      <c r="H81" s="8">
        <v>346</v>
      </c>
    </row>
    <row r="82" spans="1:8" ht="15">
      <c r="A82" s="27"/>
      <c r="B82" s="27"/>
      <c r="C82" s="9" t="s">
        <v>9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</row>
    <row r="83" spans="1:8" ht="15" customHeight="1">
      <c r="A83" s="27"/>
      <c r="B83" s="27"/>
      <c r="C83" s="9" t="s">
        <v>61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</row>
    <row r="84" spans="1:8" ht="31.5" customHeight="1">
      <c r="A84" s="28"/>
      <c r="B84" s="28"/>
      <c r="C84" s="6" t="s">
        <v>8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</row>
    <row r="85" spans="1:8" ht="15" customHeight="1">
      <c r="A85" s="26" t="s">
        <v>55</v>
      </c>
      <c r="B85" s="26" t="s">
        <v>59</v>
      </c>
      <c r="C85" s="6" t="s">
        <v>6</v>
      </c>
      <c r="D85" s="8">
        <f>D86+D87+D88+D89</f>
        <v>0</v>
      </c>
      <c r="E85" s="8">
        <f>E86+E87+E88+E89</f>
        <v>0</v>
      </c>
      <c r="F85" s="8">
        <f>F86+F87+F88+F89</f>
        <v>0</v>
      </c>
      <c r="G85" s="8">
        <f>G86+G87+G88+G89</f>
        <v>0</v>
      </c>
      <c r="H85" s="8">
        <f>H86+H87+H88+H89</f>
        <v>0</v>
      </c>
    </row>
    <row r="86" spans="1:8" ht="15" customHeight="1">
      <c r="A86" s="27"/>
      <c r="B86" s="27"/>
      <c r="C86" s="9" t="s">
        <v>7</v>
      </c>
      <c r="D86" s="8"/>
      <c r="E86" s="8"/>
      <c r="F86" s="8"/>
      <c r="G86" s="8"/>
      <c r="H86" s="8"/>
    </row>
    <row r="87" spans="1:8" ht="15" customHeight="1">
      <c r="A87" s="27"/>
      <c r="B87" s="27"/>
      <c r="C87" s="9" t="s">
        <v>9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</row>
    <row r="88" spans="1:8" ht="15" customHeight="1">
      <c r="A88" s="27"/>
      <c r="B88" s="27"/>
      <c r="C88" s="9" t="s">
        <v>61</v>
      </c>
      <c r="D88" s="6"/>
      <c r="E88" s="6"/>
      <c r="F88" s="6"/>
      <c r="G88" s="6"/>
      <c r="H88" s="6"/>
    </row>
    <row r="89" spans="1:8" ht="15" customHeight="1">
      <c r="A89" s="28"/>
      <c r="B89" s="28"/>
      <c r="C89" s="6" t="s">
        <v>8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</row>
    <row r="90" spans="1:8" ht="15" customHeight="1">
      <c r="A90" s="26" t="s">
        <v>35</v>
      </c>
      <c r="B90" s="26" t="s">
        <v>36</v>
      </c>
      <c r="C90" s="6" t="s">
        <v>6</v>
      </c>
      <c r="D90" s="6">
        <f>D91+D92+D93+D94</f>
        <v>0</v>
      </c>
      <c r="E90" s="6">
        <f>E91+E92+E93+E94</f>
        <v>0</v>
      </c>
      <c r="F90" s="6">
        <f>F91+F92+F93+F94</f>
        <v>0</v>
      </c>
      <c r="G90" s="6">
        <f>G91+G92+G93+G94</f>
        <v>0</v>
      </c>
      <c r="H90" s="6">
        <f>H91+H92+H93+H94</f>
        <v>0</v>
      </c>
    </row>
    <row r="91" spans="1:8" ht="15" customHeight="1">
      <c r="A91" s="27"/>
      <c r="B91" s="27"/>
      <c r="C91" s="9" t="s">
        <v>7</v>
      </c>
      <c r="D91" s="6">
        <v>0</v>
      </c>
      <c r="E91" s="6">
        <v>0</v>
      </c>
      <c r="F91" s="6">
        <v>0</v>
      </c>
      <c r="G91" s="8">
        <v>0</v>
      </c>
      <c r="H91" s="8">
        <v>0</v>
      </c>
    </row>
    <row r="92" spans="1:8" ht="15">
      <c r="A92" s="27"/>
      <c r="B92" s="27"/>
      <c r="C92" s="9" t="s">
        <v>9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</row>
    <row r="93" spans="1:8" ht="15" customHeight="1">
      <c r="A93" s="27"/>
      <c r="B93" s="27"/>
      <c r="C93" s="9" t="s">
        <v>61</v>
      </c>
      <c r="D93" s="6">
        <v>0</v>
      </c>
      <c r="E93" s="6">
        <v>0</v>
      </c>
      <c r="F93" s="6">
        <v>0</v>
      </c>
      <c r="G93" s="6">
        <v>0</v>
      </c>
      <c r="H93" s="6">
        <v>0</v>
      </c>
    </row>
    <row r="94" spans="1:8" ht="15">
      <c r="A94" s="28"/>
      <c r="B94" s="28"/>
      <c r="C94" s="6" t="s">
        <v>8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</row>
    <row r="95" spans="1:8" ht="15">
      <c r="A95" s="24"/>
      <c r="B95" s="24"/>
      <c r="C95" s="15"/>
      <c r="D95" s="15"/>
      <c r="E95" s="15"/>
      <c r="F95" s="15"/>
      <c r="G95" s="15"/>
      <c r="H95" s="15"/>
    </row>
    <row r="96" spans="1:8" ht="15.75" customHeight="1">
      <c r="A96" s="26" t="s">
        <v>37</v>
      </c>
      <c r="B96" s="26" t="s">
        <v>38</v>
      </c>
      <c r="C96" s="6" t="s">
        <v>6</v>
      </c>
      <c r="D96" s="6">
        <f>D97+D98+D99+D100</f>
        <v>0</v>
      </c>
      <c r="E96" s="8">
        <f>E97+E98+E99+E100</f>
        <v>800</v>
      </c>
      <c r="F96" s="8">
        <f>F97+F98+F99+F100</f>
        <v>800</v>
      </c>
      <c r="G96" s="8">
        <f>G97+G98+G99+G100</f>
        <v>800</v>
      </c>
      <c r="H96" s="8">
        <f>H97+H98+H99+H100</f>
        <v>954</v>
      </c>
    </row>
    <row r="97" spans="1:8" ht="15" customHeight="1">
      <c r="A97" s="27"/>
      <c r="B97" s="27"/>
      <c r="C97" s="9" t="s">
        <v>7</v>
      </c>
      <c r="D97" s="6">
        <v>0</v>
      </c>
      <c r="E97" s="8">
        <v>800</v>
      </c>
      <c r="F97" s="8">
        <v>800</v>
      </c>
      <c r="G97" s="8">
        <v>800</v>
      </c>
      <c r="H97" s="8">
        <v>954</v>
      </c>
    </row>
    <row r="98" spans="1:8" ht="15">
      <c r="A98" s="27"/>
      <c r="B98" s="27"/>
      <c r="C98" s="9" t="s">
        <v>9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</row>
    <row r="99" spans="1:8" ht="15" customHeight="1">
      <c r="A99" s="27"/>
      <c r="B99" s="27"/>
      <c r="C99" s="9" t="s">
        <v>61</v>
      </c>
      <c r="D99" s="6">
        <v>0</v>
      </c>
      <c r="E99" s="6">
        <v>0</v>
      </c>
      <c r="F99" s="6">
        <v>0</v>
      </c>
      <c r="G99" s="6">
        <v>0</v>
      </c>
      <c r="H99" s="6">
        <v>0</v>
      </c>
    </row>
    <row r="100" spans="1:8" ht="15">
      <c r="A100" s="28"/>
      <c r="B100" s="28"/>
      <c r="C100" s="6" t="s">
        <v>8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</row>
    <row r="101" spans="1:8" ht="15">
      <c r="A101" s="26" t="s">
        <v>56</v>
      </c>
      <c r="B101" s="26" t="s">
        <v>24</v>
      </c>
      <c r="C101" s="6" t="s">
        <v>6</v>
      </c>
      <c r="D101" s="6">
        <f>D102+D103+D104+D105</f>
        <v>36952.600000000006</v>
      </c>
      <c r="E101" s="6">
        <f>E102+E103+E104+E105</f>
        <v>5764.8</v>
      </c>
      <c r="F101" s="6">
        <f>F102+F103+F104+F105</f>
        <v>5458.2</v>
      </c>
      <c r="G101" s="6">
        <f>G102+G103+G104+G105</f>
        <v>5458.2</v>
      </c>
      <c r="H101" s="6">
        <f>H102+H103+H104+H105</f>
        <v>6600</v>
      </c>
    </row>
    <row r="102" spans="1:8" ht="15" customHeight="1">
      <c r="A102" s="27"/>
      <c r="B102" s="27"/>
      <c r="C102" s="9" t="s">
        <v>7</v>
      </c>
      <c r="D102" s="6">
        <v>2679.4</v>
      </c>
      <c r="E102" s="6">
        <v>2700</v>
      </c>
      <c r="F102" s="6">
        <v>2700</v>
      </c>
      <c r="G102" s="6">
        <v>2700</v>
      </c>
      <c r="H102" s="6">
        <v>3500</v>
      </c>
    </row>
    <row r="103" spans="1:8" ht="15">
      <c r="A103" s="27"/>
      <c r="B103" s="27"/>
      <c r="C103" s="9" t="s">
        <v>9</v>
      </c>
      <c r="D103" s="6">
        <v>0</v>
      </c>
      <c r="E103" s="6"/>
      <c r="F103" s="6"/>
      <c r="G103" s="6"/>
      <c r="H103" s="6"/>
    </row>
    <row r="104" spans="1:8" ht="15" customHeight="1">
      <c r="A104" s="27"/>
      <c r="B104" s="27"/>
      <c r="C104" s="9" t="s">
        <v>61</v>
      </c>
      <c r="D104" s="6">
        <v>28900.2</v>
      </c>
      <c r="E104" s="6">
        <v>3064.8</v>
      </c>
      <c r="F104" s="6">
        <v>2758.2</v>
      </c>
      <c r="G104" s="6">
        <v>2758.2</v>
      </c>
      <c r="H104" s="6">
        <v>3100</v>
      </c>
    </row>
    <row r="105" spans="1:8" ht="15">
      <c r="A105" s="28"/>
      <c r="B105" s="28"/>
      <c r="C105" s="6" t="s">
        <v>8</v>
      </c>
      <c r="D105" s="6">
        <v>5373</v>
      </c>
      <c r="E105" s="6"/>
      <c r="F105" s="6"/>
      <c r="G105" s="6"/>
      <c r="H105" s="6"/>
    </row>
    <row r="106" spans="1:8" ht="15.75" customHeight="1">
      <c r="A106" s="26" t="s">
        <v>39</v>
      </c>
      <c r="B106" s="26" t="s">
        <v>40</v>
      </c>
      <c r="C106" s="6" t="s">
        <v>6</v>
      </c>
      <c r="D106" s="8">
        <f>D107+D108+D109+D110</f>
        <v>29219.899999999998</v>
      </c>
      <c r="E106" s="8">
        <f>E107+E108+E109+E110</f>
        <v>500</v>
      </c>
      <c r="F106" s="8">
        <f>F107+F108+F109+F110</f>
        <v>500</v>
      </c>
      <c r="G106" s="6">
        <f>G107+G108+G109+G110</f>
        <v>0</v>
      </c>
      <c r="H106" s="6">
        <f>H107+H108+H109+H110</f>
        <v>0</v>
      </c>
    </row>
    <row r="107" spans="1:8" ht="15" customHeight="1">
      <c r="A107" s="27"/>
      <c r="B107" s="27"/>
      <c r="C107" s="9" t="s">
        <v>7</v>
      </c>
      <c r="D107" s="8">
        <f>D112+D117</f>
        <v>0</v>
      </c>
      <c r="E107" s="8">
        <f>E112+E117</f>
        <v>500</v>
      </c>
      <c r="F107" s="8">
        <f>F112+F117</f>
        <v>500</v>
      </c>
      <c r="G107" s="6">
        <f>G112+G117</f>
        <v>0</v>
      </c>
      <c r="H107" s="6">
        <f>H112+H117</f>
        <v>0</v>
      </c>
    </row>
    <row r="108" spans="1:8" ht="15">
      <c r="A108" s="27"/>
      <c r="B108" s="27"/>
      <c r="C108" s="9" t="s">
        <v>9</v>
      </c>
      <c r="D108" s="6">
        <f>D113+D118</f>
        <v>10802.3</v>
      </c>
      <c r="E108" s="6">
        <f aca="true" t="shared" si="2" ref="D108:E110">E113+E118</f>
        <v>0</v>
      </c>
      <c r="F108" s="6">
        <v>0</v>
      </c>
      <c r="G108" s="6">
        <v>0</v>
      </c>
      <c r="H108" s="6">
        <v>0</v>
      </c>
    </row>
    <row r="109" spans="1:8" ht="15" customHeight="1">
      <c r="A109" s="27"/>
      <c r="B109" s="27"/>
      <c r="C109" s="9" t="s">
        <v>61</v>
      </c>
      <c r="D109" s="6">
        <f t="shared" si="2"/>
        <v>18417.6</v>
      </c>
      <c r="E109" s="6">
        <f t="shared" si="2"/>
        <v>0</v>
      </c>
      <c r="F109" s="6">
        <v>0</v>
      </c>
      <c r="G109" s="6">
        <v>0</v>
      </c>
      <c r="H109" s="6">
        <v>0</v>
      </c>
    </row>
    <row r="110" spans="1:8" ht="15">
      <c r="A110" s="28"/>
      <c r="B110" s="28"/>
      <c r="C110" s="6" t="s">
        <v>8</v>
      </c>
      <c r="D110" s="6">
        <f t="shared" si="2"/>
        <v>0</v>
      </c>
      <c r="E110" s="6">
        <f t="shared" si="2"/>
        <v>0</v>
      </c>
      <c r="F110" s="6">
        <v>0</v>
      </c>
      <c r="G110" s="6">
        <v>0</v>
      </c>
      <c r="H110" s="6">
        <v>0</v>
      </c>
    </row>
    <row r="111" spans="1:8" ht="15.75" customHeight="1">
      <c r="A111" s="26" t="s">
        <v>41</v>
      </c>
      <c r="B111" s="26" t="s">
        <v>42</v>
      </c>
      <c r="C111" s="6" t="s">
        <v>6</v>
      </c>
      <c r="D111" s="6">
        <f>D112+D113+D114+D115</f>
        <v>29219.899999999998</v>
      </c>
      <c r="E111" s="6">
        <f>E112+E113+E114+E115</f>
        <v>0</v>
      </c>
      <c r="F111" s="6">
        <f>F112+F113+F114+F115</f>
        <v>0</v>
      </c>
      <c r="G111" s="6">
        <v>0</v>
      </c>
      <c r="H111" s="6">
        <v>0</v>
      </c>
    </row>
    <row r="112" spans="1:8" ht="15" customHeight="1">
      <c r="A112" s="27"/>
      <c r="B112" s="27"/>
      <c r="C112" s="9" t="s">
        <v>7</v>
      </c>
      <c r="D112" s="6"/>
      <c r="E112" s="6">
        <v>0</v>
      </c>
      <c r="F112" s="6">
        <v>0</v>
      </c>
      <c r="G112" s="6">
        <v>0</v>
      </c>
      <c r="H112" s="6">
        <v>0</v>
      </c>
    </row>
    <row r="113" spans="1:8" ht="15">
      <c r="A113" s="27"/>
      <c r="B113" s="27"/>
      <c r="C113" s="9" t="s">
        <v>9</v>
      </c>
      <c r="D113" s="6">
        <v>10802.3</v>
      </c>
      <c r="E113" s="6">
        <v>0</v>
      </c>
      <c r="F113" s="6">
        <v>0</v>
      </c>
      <c r="G113" s="6">
        <v>0</v>
      </c>
      <c r="H113" s="6">
        <v>0</v>
      </c>
    </row>
    <row r="114" spans="1:8" ht="15" customHeight="1">
      <c r="A114" s="27"/>
      <c r="B114" s="27"/>
      <c r="C114" s="9" t="s">
        <v>61</v>
      </c>
      <c r="D114" s="6">
        <v>18417.6</v>
      </c>
      <c r="E114" s="6">
        <v>0</v>
      </c>
      <c r="F114" s="6">
        <v>0</v>
      </c>
      <c r="G114" s="6">
        <v>0</v>
      </c>
      <c r="H114" s="6">
        <v>0</v>
      </c>
    </row>
    <row r="115" spans="1:8" ht="15">
      <c r="A115" s="28"/>
      <c r="B115" s="28"/>
      <c r="C115" s="6" t="s">
        <v>8</v>
      </c>
      <c r="D115" s="6">
        <v>0</v>
      </c>
      <c r="E115" s="6">
        <v>0</v>
      </c>
      <c r="F115" s="6">
        <v>0</v>
      </c>
      <c r="G115" s="6">
        <v>0</v>
      </c>
      <c r="H115" s="6">
        <v>0</v>
      </c>
    </row>
    <row r="116" spans="1:8" ht="15.75" customHeight="1">
      <c r="A116" s="26" t="s">
        <v>43</v>
      </c>
      <c r="B116" s="26" t="s">
        <v>44</v>
      </c>
      <c r="C116" s="6" t="s">
        <v>6</v>
      </c>
      <c r="D116" s="8">
        <f>D117+D118+D119+D120</f>
        <v>0</v>
      </c>
      <c r="E116" s="8">
        <f>E117+E118+E119+E120</f>
        <v>500</v>
      </c>
      <c r="F116" s="8">
        <f>F117+F118+F119+F120</f>
        <v>500</v>
      </c>
      <c r="G116" s="6">
        <v>0</v>
      </c>
      <c r="H116" s="6">
        <v>0</v>
      </c>
    </row>
    <row r="117" spans="1:8" ht="15" customHeight="1">
      <c r="A117" s="27"/>
      <c r="B117" s="27"/>
      <c r="C117" s="9" t="s">
        <v>7</v>
      </c>
      <c r="D117" s="8"/>
      <c r="E117" s="8">
        <v>500</v>
      </c>
      <c r="F117" s="8">
        <v>500</v>
      </c>
      <c r="G117" s="6"/>
      <c r="H117" s="6"/>
    </row>
    <row r="118" spans="1:8" ht="15">
      <c r="A118" s="27"/>
      <c r="B118" s="27"/>
      <c r="C118" s="9" t="s">
        <v>9</v>
      </c>
      <c r="D118" s="6"/>
      <c r="E118" s="6">
        <v>0</v>
      </c>
      <c r="F118" s="6">
        <v>0</v>
      </c>
      <c r="G118" s="6">
        <v>0</v>
      </c>
      <c r="H118" s="6">
        <v>0</v>
      </c>
    </row>
    <row r="119" spans="1:8" ht="15" customHeight="1">
      <c r="A119" s="27"/>
      <c r="B119" s="27"/>
      <c r="C119" s="9" t="s">
        <v>61</v>
      </c>
      <c r="D119" s="6"/>
      <c r="E119" s="6">
        <v>0</v>
      </c>
      <c r="F119" s="6">
        <v>0</v>
      </c>
      <c r="G119" s="6">
        <v>0</v>
      </c>
      <c r="H119" s="6">
        <v>0</v>
      </c>
    </row>
    <row r="120" spans="1:8" ht="15">
      <c r="A120" s="28"/>
      <c r="B120" s="28"/>
      <c r="C120" s="6" t="s">
        <v>8</v>
      </c>
      <c r="D120" s="6">
        <v>0</v>
      </c>
      <c r="E120" s="6">
        <v>0</v>
      </c>
      <c r="F120" s="6">
        <v>0</v>
      </c>
      <c r="G120" s="6">
        <v>0</v>
      </c>
      <c r="H120" s="6">
        <v>0</v>
      </c>
    </row>
    <row r="121" spans="1:9" ht="15" customHeight="1">
      <c r="A121" s="26" t="s">
        <v>45</v>
      </c>
      <c r="B121" s="26" t="s">
        <v>46</v>
      </c>
      <c r="C121" s="6" t="s">
        <v>6</v>
      </c>
      <c r="D121" s="6">
        <f>D122+D123+D124+D125</f>
        <v>87653.70000000001</v>
      </c>
      <c r="E121" s="8">
        <f>E122+E123+E124+E125</f>
        <v>80553.4</v>
      </c>
      <c r="F121" s="8">
        <f>F122+F123+F124+F125</f>
        <v>77757</v>
      </c>
      <c r="G121" s="8">
        <f>G122+G123+G124+G125</f>
        <v>77817</v>
      </c>
      <c r="H121" s="8">
        <f>H122+H123+H124+H125</f>
        <v>78567</v>
      </c>
      <c r="I121" s="20"/>
    </row>
    <row r="122" spans="1:9" ht="15" customHeight="1">
      <c r="A122" s="27"/>
      <c r="B122" s="27"/>
      <c r="C122" s="9" t="s">
        <v>7</v>
      </c>
      <c r="D122" s="8">
        <f>D128+D133</f>
        <v>52161.8</v>
      </c>
      <c r="E122" s="8">
        <f>E128+E133</f>
        <v>52447</v>
      </c>
      <c r="F122" s="8">
        <f>F128+F133</f>
        <v>52447</v>
      </c>
      <c r="G122" s="8">
        <f>G128+G133</f>
        <v>52447</v>
      </c>
      <c r="H122" s="8">
        <f>H128+H133</f>
        <v>52447</v>
      </c>
      <c r="I122" s="1"/>
    </row>
    <row r="123" spans="1:9" ht="15">
      <c r="A123" s="27"/>
      <c r="B123" s="27"/>
      <c r="C123" s="9" t="s">
        <v>9</v>
      </c>
      <c r="D123" s="8">
        <f>D129+D134</f>
        <v>4764.3</v>
      </c>
      <c r="E123" s="6">
        <f>E134</f>
        <v>1178.4</v>
      </c>
      <c r="F123" s="6">
        <f>F134</f>
        <v>1242</v>
      </c>
      <c r="G123" s="6">
        <f>G134</f>
        <v>1302</v>
      </c>
      <c r="H123" s="6">
        <f>H134</f>
        <v>1302</v>
      </c>
      <c r="I123" s="1"/>
    </row>
    <row r="124" spans="1:9" ht="15" customHeight="1">
      <c r="A124" s="27"/>
      <c r="B124" s="27"/>
      <c r="C124" s="9" t="s">
        <v>61</v>
      </c>
      <c r="D124" s="8">
        <f>D130+D135</f>
        <v>30727.6</v>
      </c>
      <c r="E124" s="8">
        <f>E130+E135</f>
        <v>26928</v>
      </c>
      <c r="F124" s="8">
        <f>F130+F135</f>
        <v>24068</v>
      </c>
      <c r="G124" s="8">
        <f>G130+G135</f>
        <v>24068</v>
      </c>
      <c r="H124" s="8">
        <f>H130+H135</f>
        <v>24818</v>
      </c>
      <c r="I124" s="1"/>
    </row>
    <row r="125" spans="1:9" ht="15">
      <c r="A125" s="28"/>
      <c r="B125" s="28"/>
      <c r="C125" s="6" t="s">
        <v>8</v>
      </c>
      <c r="D125" s="6">
        <f>D131+D136</f>
        <v>0</v>
      </c>
      <c r="E125" s="6">
        <v>0</v>
      </c>
      <c r="F125" s="6">
        <v>0</v>
      </c>
      <c r="G125" s="6">
        <v>0</v>
      </c>
      <c r="H125" s="6">
        <v>0</v>
      </c>
      <c r="I125" s="1"/>
    </row>
    <row r="126" spans="1:9" ht="15">
      <c r="A126" s="24"/>
      <c r="B126" s="24"/>
      <c r="C126" s="15"/>
      <c r="D126" s="15"/>
      <c r="E126" s="15"/>
      <c r="F126" s="15"/>
      <c r="G126" s="15"/>
      <c r="H126" s="15"/>
      <c r="I126" s="1"/>
    </row>
    <row r="127" spans="1:8" ht="15.75" customHeight="1">
      <c r="A127" s="30" t="s">
        <v>47</v>
      </c>
      <c r="B127" s="30" t="s">
        <v>48</v>
      </c>
      <c r="C127" s="6" t="s">
        <v>6</v>
      </c>
      <c r="D127" s="6">
        <f>D128+D129+D130+D131</f>
        <v>52161.8</v>
      </c>
      <c r="E127" s="6">
        <f>E128+E129+E130+E131</f>
        <v>52447</v>
      </c>
      <c r="F127" s="6">
        <f>F128+F129+F130+F131</f>
        <v>52447</v>
      </c>
      <c r="G127" s="6">
        <f>G128+G129+G130+G131</f>
        <v>52447</v>
      </c>
      <c r="H127" s="6">
        <f>H128+H129+H130+H131</f>
        <v>52447</v>
      </c>
    </row>
    <row r="128" spans="1:8" ht="15" customHeight="1">
      <c r="A128" s="30"/>
      <c r="B128" s="30"/>
      <c r="C128" s="9" t="s">
        <v>7</v>
      </c>
      <c r="D128" s="6">
        <v>52161.8</v>
      </c>
      <c r="E128" s="6">
        <v>52447</v>
      </c>
      <c r="F128" s="6">
        <v>52447</v>
      </c>
      <c r="G128" s="6">
        <v>52447</v>
      </c>
      <c r="H128" s="6">
        <v>52447</v>
      </c>
    </row>
    <row r="129" spans="1:8" ht="15">
      <c r="A129" s="30"/>
      <c r="B129" s="30"/>
      <c r="C129" s="9" t="s">
        <v>9</v>
      </c>
      <c r="D129" s="6"/>
      <c r="E129" s="6">
        <v>0</v>
      </c>
      <c r="F129" s="6">
        <v>0</v>
      </c>
      <c r="G129" s="6">
        <v>0</v>
      </c>
      <c r="H129" s="6">
        <v>0</v>
      </c>
    </row>
    <row r="130" spans="1:8" ht="15" customHeight="1">
      <c r="A130" s="30"/>
      <c r="B130" s="30"/>
      <c r="C130" s="9" t="s">
        <v>61</v>
      </c>
      <c r="D130" s="6"/>
      <c r="E130" s="6">
        <v>0</v>
      </c>
      <c r="F130" s="6">
        <v>0</v>
      </c>
      <c r="G130" s="6">
        <v>0</v>
      </c>
      <c r="H130" s="6">
        <v>0</v>
      </c>
    </row>
    <row r="131" spans="1:8" ht="15">
      <c r="A131" s="30"/>
      <c r="B131" s="30"/>
      <c r="C131" s="6" t="s">
        <v>8</v>
      </c>
      <c r="D131" s="6">
        <v>0</v>
      </c>
      <c r="E131" s="6">
        <v>0</v>
      </c>
      <c r="F131" s="6">
        <v>0</v>
      </c>
      <c r="G131" s="6">
        <v>0</v>
      </c>
      <c r="H131" s="6">
        <v>0</v>
      </c>
    </row>
    <row r="132" spans="1:8" ht="15.75" customHeight="1">
      <c r="A132" s="30" t="s">
        <v>49</v>
      </c>
      <c r="B132" s="30" t="s">
        <v>50</v>
      </c>
      <c r="C132" s="6" t="s">
        <v>6</v>
      </c>
      <c r="D132" s="8">
        <f>D133+D134+D135+D136</f>
        <v>35491.9</v>
      </c>
      <c r="E132" s="8">
        <f>E133+E134+E135+E136</f>
        <v>28106.4</v>
      </c>
      <c r="F132" s="8">
        <f>F133+F134+F135+F136</f>
        <v>25310</v>
      </c>
      <c r="G132" s="8">
        <f>G133+G134+G135+G136</f>
        <v>25370</v>
      </c>
      <c r="H132" s="8">
        <f>H133+H134+H135+H136</f>
        <v>26120</v>
      </c>
    </row>
    <row r="133" spans="1:8" ht="15" customHeight="1">
      <c r="A133" s="30"/>
      <c r="B133" s="30"/>
      <c r="C133" s="9" t="s">
        <v>7</v>
      </c>
      <c r="D133" s="8"/>
      <c r="E133" s="8">
        <v>0</v>
      </c>
      <c r="F133" s="8">
        <v>0</v>
      </c>
      <c r="G133" s="8">
        <v>0</v>
      </c>
      <c r="H133" s="8">
        <v>0</v>
      </c>
    </row>
    <row r="134" spans="1:8" ht="15">
      <c r="A134" s="30"/>
      <c r="B134" s="30"/>
      <c r="C134" s="9" t="s">
        <v>9</v>
      </c>
      <c r="D134" s="8">
        <v>4764.3</v>
      </c>
      <c r="E134" s="6">
        <v>1178.4</v>
      </c>
      <c r="F134" s="6">
        <v>1242</v>
      </c>
      <c r="G134" s="6">
        <v>1302</v>
      </c>
      <c r="H134" s="6">
        <v>1302</v>
      </c>
    </row>
    <row r="135" spans="1:8" ht="15" customHeight="1">
      <c r="A135" s="30"/>
      <c r="B135" s="30"/>
      <c r="C135" s="9" t="s">
        <v>61</v>
      </c>
      <c r="D135" s="6">
        <v>30727.6</v>
      </c>
      <c r="E135" s="8">
        <f>28106.4-E134</f>
        <v>26928</v>
      </c>
      <c r="F135" s="8">
        <f>25310-F134</f>
        <v>24068</v>
      </c>
      <c r="G135" s="8">
        <f>25370-G134</f>
        <v>24068</v>
      </c>
      <c r="H135" s="8">
        <f>26120-H134</f>
        <v>24818</v>
      </c>
    </row>
    <row r="136" spans="1:8" ht="15">
      <c r="A136" s="30"/>
      <c r="B136" s="30"/>
      <c r="C136" s="6" t="s">
        <v>8</v>
      </c>
      <c r="D136" s="6">
        <v>0</v>
      </c>
      <c r="E136" s="6">
        <v>0</v>
      </c>
      <c r="F136" s="6">
        <v>0</v>
      </c>
      <c r="G136" s="6">
        <v>0</v>
      </c>
      <c r="H136" s="6">
        <v>0</v>
      </c>
    </row>
    <row r="137" spans="1:8" ht="15">
      <c r="A137" s="30"/>
      <c r="B137" s="30"/>
      <c r="C137" s="14"/>
      <c r="D137" s="15"/>
      <c r="E137" s="15"/>
      <c r="F137" s="15"/>
      <c r="G137" s="15"/>
      <c r="H137" s="16"/>
    </row>
    <row r="138" spans="1:8" ht="15">
      <c r="A138" s="30"/>
      <c r="B138" s="30"/>
      <c r="C138" s="14"/>
      <c r="D138" s="15"/>
      <c r="E138" s="15"/>
      <c r="F138" s="15"/>
      <c r="G138" s="15"/>
      <c r="H138" s="16"/>
    </row>
    <row r="139" spans="1:8" ht="15">
      <c r="A139" s="30"/>
      <c r="B139" s="30"/>
      <c r="C139" s="14"/>
      <c r="D139" s="15"/>
      <c r="E139" s="15"/>
      <c r="F139" s="15"/>
      <c r="G139" s="15"/>
      <c r="H139" s="16"/>
    </row>
    <row r="140" spans="1:8" ht="15">
      <c r="A140" s="30"/>
      <c r="B140" s="30"/>
      <c r="C140" s="14"/>
      <c r="D140" s="15"/>
      <c r="E140" s="15"/>
      <c r="F140" s="15"/>
      <c r="G140" s="15"/>
      <c r="H140" s="16"/>
    </row>
    <row r="141" spans="1:8" ht="15">
      <c r="A141" s="30"/>
      <c r="B141" s="30"/>
      <c r="C141" s="14"/>
      <c r="D141" s="15"/>
      <c r="E141" s="15"/>
      <c r="F141" s="15"/>
      <c r="G141" s="15"/>
      <c r="H141" s="16"/>
    </row>
    <row r="142" spans="1:8" ht="15">
      <c r="A142" s="30"/>
      <c r="B142" s="30"/>
      <c r="C142" s="14"/>
      <c r="D142" s="15"/>
      <c r="E142" s="15"/>
      <c r="F142" s="15"/>
      <c r="G142" s="15"/>
      <c r="H142" s="16"/>
    </row>
    <row r="143" spans="1:8" ht="15">
      <c r="A143" s="30"/>
      <c r="B143" s="30"/>
      <c r="C143" s="14"/>
      <c r="D143" s="15"/>
      <c r="E143" s="15"/>
      <c r="F143" s="15"/>
      <c r="G143" s="15"/>
      <c r="H143" s="16"/>
    </row>
    <row r="144" spans="1:8" ht="37.5" customHeight="1">
      <c r="A144" s="30"/>
      <c r="B144" s="30"/>
      <c r="C144" s="17"/>
      <c r="D144" s="18"/>
      <c r="E144" s="18"/>
      <c r="F144" s="18"/>
      <c r="G144" s="18"/>
      <c r="H144" s="19"/>
    </row>
    <row r="146" spans="1:6" ht="15">
      <c r="A146" s="29"/>
      <c r="B146" s="29"/>
      <c r="C146" s="29"/>
      <c r="D146" s="29"/>
      <c r="E146" s="29"/>
      <c r="F146" s="29"/>
    </row>
  </sheetData>
  <sheetProtection/>
  <mergeCells count="57">
    <mergeCell ref="E1:H1"/>
    <mergeCell ref="A3:H3"/>
    <mergeCell ref="A5:A6"/>
    <mergeCell ref="B5:B6"/>
    <mergeCell ref="C5:C6"/>
    <mergeCell ref="D5:H5"/>
    <mergeCell ref="A34:A38"/>
    <mergeCell ref="B34:B38"/>
    <mergeCell ref="A8:A12"/>
    <mergeCell ref="B8:B12"/>
    <mergeCell ref="A13:A17"/>
    <mergeCell ref="B13:B17"/>
    <mergeCell ref="A18:A22"/>
    <mergeCell ref="B18:B22"/>
    <mergeCell ref="A23:A27"/>
    <mergeCell ref="B23:B27"/>
    <mergeCell ref="A28:A32"/>
    <mergeCell ref="B28:B32"/>
    <mergeCell ref="A75:A79"/>
    <mergeCell ref="B75:B79"/>
    <mergeCell ref="A39:A43"/>
    <mergeCell ref="B39:B43"/>
    <mergeCell ref="A44:A48"/>
    <mergeCell ref="B44:B48"/>
    <mergeCell ref="A49:A53"/>
    <mergeCell ref="B49:B53"/>
    <mergeCell ref="A65:A69"/>
    <mergeCell ref="B65:B69"/>
    <mergeCell ref="A70:A74"/>
    <mergeCell ref="B70:B74"/>
    <mergeCell ref="A54:A58"/>
    <mergeCell ref="B54:B58"/>
    <mergeCell ref="A59:A63"/>
    <mergeCell ref="B59:B63"/>
    <mergeCell ref="B132:B144"/>
    <mergeCell ref="A80:A84"/>
    <mergeCell ref="B80:B84"/>
    <mergeCell ref="A85:A89"/>
    <mergeCell ref="B85:B89"/>
    <mergeCell ref="A146:F146"/>
    <mergeCell ref="A111:A115"/>
    <mergeCell ref="B111:B115"/>
    <mergeCell ref="A116:A120"/>
    <mergeCell ref="B116:B120"/>
    <mergeCell ref="A121:A125"/>
    <mergeCell ref="B121:B125"/>
    <mergeCell ref="A127:A131"/>
    <mergeCell ref="B127:B131"/>
    <mergeCell ref="A132:A144"/>
    <mergeCell ref="A106:A110"/>
    <mergeCell ref="B106:B110"/>
    <mergeCell ref="A101:A105"/>
    <mergeCell ref="B101:B105"/>
    <mergeCell ref="A90:A94"/>
    <mergeCell ref="B90:B94"/>
    <mergeCell ref="A96:A100"/>
    <mergeCell ref="B96:B100"/>
  </mergeCells>
  <printOptions/>
  <pageMargins left="0.5905511811023623" right="0.1968503937007874" top="0.2755905511811024" bottom="0.3937007874015748" header="0.196850393700787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2015-03-30T07:49:31Z</dcterms:modified>
  <cp:category/>
  <cp:version/>
  <cp:contentType/>
  <cp:contentStatus/>
</cp:coreProperties>
</file>