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9435" activeTab="0"/>
  </bookViews>
  <sheets>
    <sheet name="Табл.6" sheetId="1" r:id="rId1"/>
    <sheet name="Лист2" sheetId="2" r:id="rId2"/>
    <sheet name="Лист3" sheetId="3" r:id="rId3"/>
  </sheets>
  <definedNames>
    <definedName name="_xlnm.Print_Titles" localSheetId="0">'Табл.6'!$5:$7</definedName>
  </definedNames>
  <calcPr fullCalcOnLoad="1" refMode="R1C1"/>
</workbook>
</file>

<file path=xl/sharedStrings.xml><?xml version="1.0" encoding="utf-8"?>
<sst xmlns="http://schemas.openxmlformats.org/spreadsheetml/2006/main" count="334" uniqueCount="78">
  <si>
    <t>Ответственный исполнитель (ФИО, должность)</t>
  </si>
  <si>
    <t>начало реализации</t>
  </si>
  <si>
    <t>окончание реализации</t>
  </si>
  <si>
    <t>Ожидаемый непосредственный результат (краткое описание)</t>
  </si>
  <si>
    <t>Срок</t>
  </si>
  <si>
    <t>ГРБС</t>
  </si>
  <si>
    <t>РЗ,ПР</t>
  </si>
  <si>
    <t>КП</t>
  </si>
  <si>
    <t>Код подпр</t>
  </si>
  <si>
    <t>ЦС</t>
  </si>
  <si>
    <t>ВР</t>
  </si>
  <si>
    <t>Наименование подпрограммы, ведомственной целевой программы, мероприятий ведомственной целевой программы, основного мероприятия, мероприятий в рамках основного мероприятия</t>
  </si>
  <si>
    <t>0701</t>
  </si>
  <si>
    <t>01</t>
  </si>
  <si>
    <t>0702</t>
  </si>
  <si>
    <t>2</t>
  </si>
  <si>
    <t>0707</t>
  </si>
  <si>
    <t>0104</t>
  </si>
  <si>
    <t>0709</t>
  </si>
  <si>
    <t>Таблица 6</t>
  </si>
  <si>
    <t>Финансирование по годам (тыс. руб.)</t>
  </si>
  <si>
    <t>Основное мероприятие 1.1 
Обеспечение деятельности дошкольных образовательных учреждений городского округа «Город Йошкар-Ола»</t>
  </si>
  <si>
    <t>Подпрограмма 1 
«Развитие дошкольного образования в городском округе «Город Йошкар-Ола»</t>
  </si>
  <si>
    <t>Подпрограмма 2.
«Развитие общего образования в городском округе «Город Йошкар-Ола»</t>
  </si>
  <si>
    <t>Основное мероприятие 2.1
Обеспечение деятельности муниципальных общеобразовательных учреждений городского округа «Город Йошкар-Ола»</t>
  </si>
  <si>
    <t>Основное мероприятие 2.2
Развитие общего образования в городском округе «Город Йошкар-Ола»</t>
  </si>
  <si>
    <t>Подпрограмма 3
 «Развитие дополнительного образования и воспитательной системы в городском округе «Город Йошкар-Ола»</t>
  </si>
  <si>
    <t>Основное мероприятие 3.1
Обеспечение деятельности муниципальных образовательных учреждений дополнительного образования детей городского округа «Город Йошкар-Ола»</t>
  </si>
  <si>
    <t>Подпрограмма 4
«Реализация молодежной политики в городском округе "Город Йошкар-Ола"</t>
  </si>
  <si>
    <t>Основное мероприятие 4.3
Профориентация. Вовлечение молодежи в предпринимательскую деятельность</t>
  </si>
  <si>
    <t>Основное мероприятие  4.4
Работа с талантливой молодежью. Поддержка молодежных общественных организаций и объединений</t>
  </si>
  <si>
    <t>Подпрограмма 5 
«Обеспечение жильем молодых семей города Йошкар-Олы на 2014-2015 годы»</t>
  </si>
  <si>
    <t xml:space="preserve"> Основное мероприятие 5.1
Предоставление молодым семьям социальных выплат на приобретение (строительство  жилья) </t>
  </si>
  <si>
    <t xml:space="preserve">Основное мероприятие 5.2
Предоставление дополнительной  социальной выплаты при рождении (усыновлении)  одного ребенка </t>
  </si>
  <si>
    <t>Подпрограмма 6
Обеспечение реализации муниципальной программы "Развитие образования и реализация молодежной политики городского округа "Город Йошкар-Ола"</t>
  </si>
  <si>
    <t>Основное мероприятие 6.1
Обеспечение деятельности управления образования по осуществлению общих функций  управления образованием городского округа «Город Йошкар-Ола»</t>
  </si>
  <si>
    <t>Основное мероприятие 2.3
Совершенствование организации питания в муниципальных общеобразовательных учреждениях городского округа «Город Йошкар-Ола»</t>
  </si>
  <si>
    <t>Бородина Н.А. начальник отдела ИМО УО</t>
  </si>
  <si>
    <t>Руководители МОУ</t>
  </si>
  <si>
    <t>Обеспечение  эффективного функционирования МОУ</t>
  </si>
  <si>
    <t>Курандина Е.В. главный специалист сектора дошкольного образования УО</t>
  </si>
  <si>
    <t>Улучшение качества питания, полный ремонт и обновление материально-технической базы пищеблоков муниципальных общеобразователь-ных учреждений, соблюдение санитарно-эпидемиологических правил.</t>
  </si>
  <si>
    <t>Иванова И. Н., специалист 1 категории ОВР УО</t>
  </si>
  <si>
    <t xml:space="preserve">Создание условий для безопасного отдыха детей и подростков </t>
  </si>
  <si>
    <t>Реальное повышение качества общего образования</t>
  </si>
  <si>
    <t xml:space="preserve">Повышение удовлетворенности населения качеством образовательных услуг;
повышение привлекательности педагогической профессии и уровня квалификации педагогических кадров
</t>
  </si>
  <si>
    <t xml:space="preserve">Улучшение положения молодежи в обществе, увеличение ее вклада в развитие региона и страны в целом </t>
  </si>
  <si>
    <t>Всестороннее развитие молодежи, вовлечение ее в здоровый образ жизни, в экономическую, политическую и государственную деятельность</t>
  </si>
  <si>
    <t>Рост трудовой активности молодежи, числа предпринимателей среди молодежи</t>
  </si>
  <si>
    <t>Рост числа талантливой молодежи, общественных объединений</t>
  </si>
  <si>
    <t>Улучшение жилищных условий молодых семей</t>
  </si>
  <si>
    <t>Рост числа молодых семей, получивших социальные выплаты</t>
  </si>
  <si>
    <t>Рост числа молодых семей, получивших дополнительные социальные выплаты</t>
  </si>
  <si>
    <t>Новоселова Л.А., начальник ОВР УО</t>
  </si>
  <si>
    <t>Руководители МОУДОД</t>
  </si>
  <si>
    <t>Создание единого воспитательного пространства на основе взаимодействия общего и дополнительного образования.</t>
  </si>
  <si>
    <t>Увеличение доли МОУДОД, в которых  созданы комфортные, безопасные условия пребывания; уменьшении доли МОУ ДОД, требующих капитального ремонта, сохранение и развитие системы МОУДОД</t>
  </si>
  <si>
    <t>Снижение уровня социального неблагополучия в детско-подростковой среде, развитие воспитательных систем в МОУ</t>
  </si>
  <si>
    <t>Увеличение охвата дошкольным  образованием детей с 2 до 7 лет и создание необходимых условий для организации образовательного процесса в соответствии с ФГОС дошкольного образования</t>
  </si>
  <si>
    <t>Обеспечение эффективного функционирования ДОУ</t>
  </si>
  <si>
    <t>Реализация современных программ соответствующих стандарту качества дошкольного образования</t>
  </si>
  <si>
    <t>Кузнецова Е. А., заместитель начальника УО, Соловьева Ю. Н., ведущий специалист</t>
  </si>
  <si>
    <t>План реализации Программы</t>
  </si>
  <si>
    <t>В целом по Программе</t>
  </si>
  <si>
    <t xml:space="preserve">                                        </t>
  </si>
  <si>
    <t>Основное мероприятие 1.2
Развитие дошкольного  образования городского округа «Город Йошкар-Ола»</t>
  </si>
  <si>
    <t>Снижение уровня правонарушений и активизация работы по вовлечению несовершеннолетних в занятия физической культурой и спортом и приобщению к ЗОЖ</t>
  </si>
  <si>
    <t xml:space="preserve">Основное мероприятие 4.1
Совершенствование системы патриотического (военно-патриотического) воспитания молодежи. Пропаганда здорового образа жизни, профилактика наркомании, алкоголизма, табакокурения в молодежной среде </t>
  </si>
  <si>
    <t>Мухортова С.А. начальник ОМП УО</t>
  </si>
  <si>
    <t>Архипенко А.В. ведущий специалист  ОМП УО</t>
  </si>
  <si>
    <t>Тимофеев С.С. ведущий специалист  ОМП УО</t>
  </si>
  <si>
    <t>Гумарова М.Ш. главный специалист  ОМП УО</t>
  </si>
  <si>
    <t>4</t>
  </si>
  <si>
    <t xml:space="preserve"> Основное мероприятие 4.2
Организация отдыха и занятости детей и подростков в городском округе «Город Йошкар-Ола»</t>
  </si>
  <si>
    <t>Основное мероприятие 3.2
Развитие воспитательной системы в городском округе «Город Йошкар-Ола»</t>
  </si>
  <si>
    <t>Основное мероприятие 3.3 Профилактика асоциального поведения, наркомании, алкоголизма, табакокурения среди несовершеннолетних</t>
  </si>
  <si>
    <t xml:space="preserve">Основное мероприятие 6.2
Осуществление переданных отдельных государственных полномочий Республики Марий Эл по организации и осуществлению деятельности по опеке и попечительству в отношении несовершеннолетних в части государственного контроля и надзора в области образования в отношении образовательных учреждений, расположенных на территории городского   округа «Город Йошкар-Ола»; </t>
  </si>
  <si>
    <t>Обеспечение деятельности аппарата управления образованием и структурных подразделений управления образования городского округа "Город Йошкар-Ола"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</si>
</sst>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22"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10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/>
      <bottom/>
    </border>
    <border>
      <left style="thin"/>
      <right>
        <color indexed="63"/>
      </right>
      <top style="thin"/>
      <bottom/>
    </border>
    <border>
      <left/>
      <right style="thin"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10" borderId="0" applyNumberFormat="0" applyBorder="0" applyAlignment="0" applyProtection="0"/>
    <xf numFmtId="0" fontId="7" fillId="3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8" fillId="3" borderId="1" applyNumberFormat="0" applyAlignment="0" applyProtection="0"/>
    <xf numFmtId="0" fontId="9" fillId="2" borderId="2" applyNumberFormat="0" applyAlignment="0" applyProtection="0"/>
    <xf numFmtId="0" fontId="10" fillId="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15" borderId="7" applyNumberFormat="0" applyAlignment="0" applyProtection="0"/>
    <xf numFmtId="0" fontId="16" fillId="0" borderId="0" applyNumberFormat="0" applyFill="0" applyBorder="0" applyAlignment="0" applyProtection="0"/>
    <xf numFmtId="0" fontId="17" fillId="8" borderId="0" applyNumberFormat="0" applyBorder="0" applyAlignment="0" applyProtection="0"/>
    <xf numFmtId="0" fontId="18" fillId="16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17" borderId="0" applyNumberFormat="0" applyBorder="0" applyAlignment="0" applyProtection="0"/>
  </cellStyleXfs>
  <cellXfs count="181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wrapText="1"/>
    </xf>
    <xf numFmtId="0" fontId="1" fillId="0" borderId="10" xfId="0" applyFont="1" applyBorder="1" applyAlignment="1">
      <alignment horizontal="justify" vertical="top" wrapText="1"/>
    </xf>
    <xf numFmtId="0" fontId="2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left" vertical="top"/>
    </xf>
    <xf numFmtId="0" fontId="1" fillId="0" borderId="14" xfId="0" applyFont="1" applyBorder="1" applyAlignment="1">
      <alignment horizontal="left" vertical="top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horizontal="right" vertical="center"/>
    </xf>
    <xf numFmtId="0" fontId="1" fillId="0" borderId="10" xfId="0" applyFont="1" applyBorder="1" applyAlignment="1">
      <alignment horizontal="right" vertical="center"/>
    </xf>
    <xf numFmtId="0" fontId="1" fillId="0" borderId="10" xfId="0" applyFont="1" applyBorder="1" applyAlignment="1">
      <alignment horizontal="right"/>
    </xf>
    <xf numFmtId="1" fontId="1" fillId="0" borderId="11" xfId="0" applyNumberFormat="1" applyFont="1" applyBorder="1" applyAlignment="1">
      <alignment horizontal="right" vertical="center"/>
    </xf>
    <xf numFmtId="0" fontId="1" fillId="0" borderId="11" xfId="0" applyFont="1" applyBorder="1" applyAlignment="1">
      <alignment horizontal="right" vertical="center"/>
    </xf>
    <xf numFmtId="0" fontId="1" fillId="0" borderId="10" xfId="0" applyFont="1" applyBorder="1" applyAlignment="1">
      <alignment horizontal="right" vertical="center" wrapText="1"/>
    </xf>
    <xf numFmtId="164" fontId="1" fillId="0" borderId="10" xfId="0" applyNumberFormat="1" applyFont="1" applyBorder="1" applyAlignment="1">
      <alignment horizontal="right" vertical="center"/>
    </xf>
    <xf numFmtId="164" fontId="1" fillId="0" borderId="10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horizontal="right" vertical="top"/>
    </xf>
    <xf numFmtId="1" fontId="1" fillId="0" borderId="10" xfId="0" applyNumberFormat="1" applyFont="1" applyBorder="1" applyAlignment="1">
      <alignment horizontal="right" vertical="top"/>
    </xf>
    <xf numFmtId="0" fontId="1" fillId="0" borderId="10" xfId="0" applyFont="1" applyBorder="1" applyAlignment="1">
      <alignment horizontal="right" vertical="top"/>
    </xf>
    <xf numFmtId="0" fontId="5" fillId="0" borderId="0" xfId="0" applyFont="1" applyAlignment="1">
      <alignment/>
    </xf>
    <xf numFmtId="0" fontId="6" fillId="0" borderId="14" xfId="0" applyFont="1" applyBorder="1" applyAlignment="1">
      <alignment horizontal="justify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top"/>
    </xf>
    <xf numFmtId="0" fontId="1" fillId="0" borderId="10" xfId="0" applyFont="1" applyBorder="1" applyAlignment="1">
      <alignment/>
    </xf>
    <xf numFmtId="164" fontId="1" fillId="0" borderId="10" xfId="0" applyNumberFormat="1" applyFont="1" applyBorder="1" applyAlignment="1">
      <alignment/>
    </xf>
    <xf numFmtId="164" fontId="1" fillId="0" borderId="10" xfId="0" applyNumberFormat="1" applyFont="1" applyBorder="1" applyAlignment="1">
      <alignment horizontal="right"/>
    </xf>
    <xf numFmtId="49" fontId="1" fillId="0" borderId="10" xfId="0" applyNumberFormat="1" applyFont="1" applyBorder="1" applyAlignment="1">
      <alignment horizontal="right"/>
    </xf>
    <xf numFmtId="49" fontId="1" fillId="0" borderId="10" xfId="0" applyNumberFormat="1" applyFont="1" applyBorder="1" applyAlignment="1">
      <alignment horizontal="right" wrapText="1"/>
    </xf>
    <xf numFmtId="164" fontId="1" fillId="0" borderId="10" xfId="0" applyNumberFormat="1" applyFont="1" applyBorder="1" applyAlignment="1">
      <alignment/>
    </xf>
    <xf numFmtId="164" fontId="1" fillId="0" borderId="11" xfId="0" applyNumberFormat="1" applyFont="1" applyBorder="1" applyAlignment="1">
      <alignment horizontal="right"/>
    </xf>
    <xf numFmtId="164" fontId="1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vertical="top"/>
    </xf>
    <xf numFmtId="49" fontId="1" fillId="0" borderId="10" xfId="0" applyNumberFormat="1" applyFont="1" applyBorder="1" applyAlignment="1">
      <alignment horizontal="right" vertical="top"/>
    </xf>
    <xf numFmtId="164" fontId="1" fillId="0" borderId="10" xfId="0" applyNumberFormat="1" applyFont="1" applyBorder="1" applyAlignment="1">
      <alignment horizontal="right" vertical="top"/>
    </xf>
    <xf numFmtId="49" fontId="6" fillId="0" borderId="10" xfId="0" applyNumberFormat="1" applyFont="1" applyBorder="1" applyAlignment="1">
      <alignment horizontal="right"/>
    </xf>
    <xf numFmtId="164" fontId="6" fillId="0" borderId="10" xfId="0" applyNumberFormat="1" applyFont="1" applyBorder="1" applyAlignment="1">
      <alignment horizontal="right"/>
    </xf>
    <xf numFmtId="164" fontId="6" fillId="0" borderId="11" xfId="0" applyNumberFormat="1" applyFont="1" applyBorder="1" applyAlignment="1">
      <alignment horizontal="right"/>
    </xf>
    <xf numFmtId="0" fontId="6" fillId="0" borderId="10" xfId="0" applyFont="1" applyBorder="1" applyAlignment="1">
      <alignment vertical="top"/>
    </xf>
    <xf numFmtId="49" fontId="6" fillId="0" borderId="10" xfId="0" applyNumberFormat="1" applyFont="1" applyBorder="1" applyAlignment="1">
      <alignment horizontal="right" vertical="top"/>
    </xf>
    <xf numFmtId="164" fontId="6" fillId="0" borderId="10" xfId="0" applyNumberFormat="1" applyFont="1" applyBorder="1" applyAlignment="1">
      <alignment horizontal="right" vertical="top"/>
    </xf>
    <xf numFmtId="164" fontId="6" fillId="0" borderId="11" xfId="0" applyNumberFormat="1" applyFont="1" applyBorder="1" applyAlignment="1">
      <alignment horizontal="right" vertical="top"/>
    </xf>
    <xf numFmtId="0" fontId="1" fillId="0" borderId="10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164" fontId="1" fillId="0" borderId="11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/>
    </xf>
    <xf numFmtId="164" fontId="6" fillId="0" borderId="11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/>
    </xf>
    <xf numFmtId="49" fontId="6" fillId="0" borderId="10" xfId="0" applyNumberFormat="1" applyFont="1" applyFill="1" applyBorder="1" applyAlignment="1">
      <alignment horizontal="right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right"/>
    </xf>
    <xf numFmtId="49" fontId="1" fillId="0" borderId="11" xfId="0" applyNumberFormat="1" applyFont="1" applyBorder="1" applyAlignment="1">
      <alignment horizontal="right"/>
    </xf>
    <xf numFmtId="164" fontId="6" fillId="0" borderId="11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right"/>
    </xf>
    <xf numFmtId="164" fontId="1" fillId="0" borderId="10" xfId="0" applyNumberFormat="1" applyFont="1" applyBorder="1" applyAlignment="1">
      <alignment wrapText="1"/>
    </xf>
    <xf numFmtId="0" fontId="0" fillId="0" borderId="0" xfId="0" applyBorder="1" applyAlignment="1">
      <alignment/>
    </xf>
    <xf numFmtId="0" fontId="1" fillId="0" borderId="17" xfId="0" applyFont="1" applyFill="1" applyBorder="1" applyAlignment="1">
      <alignment vertical="top" wrapText="1"/>
    </xf>
    <xf numFmtId="164" fontId="1" fillId="0" borderId="11" xfId="0" applyNumberFormat="1" applyFont="1" applyBorder="1" applyAlignment="1">
      <alignment horizontal="right" vertical="top"/>
    </xf>
    <xf numFmtId="0" fontId="1" fillId="0" borderId="0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164" fontId="1" fillId="0" borderId="0" xfId="0" applyNumberFormat="1" applyFont="1" applyBorder="1" applyAlignment="1">
      <alignment/>
    </xf>
    <xf numFmtId="164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 vertical="top"/>
    </xf>
    <xf numFmtId="49" fontId="1" fillId="0" borderId="0" xfId="0" applyNumberFormat="1" applyFont="1" applyBorder="1" applyAlignment="1">
      <alignment horizontal="center" vertical="top"/>
    </xf>
    <xf numFmtId="0" fontId="1" fillId="0" borderId="15" xfId="0" applyFont="1" applyBorder="1" applyAlignment="1">
      <alignment/>
    </xf>
    <xf numFmtId="0" fontId="1" fillId="0" borderId="11" xfId="0" applyFont="1" applyBorder="1" applyAlignment="1">
      <alignment vertical="top"/>
    </xf>
    <xf numFmtId="0" fontId="6" fillId="0" borderId="11" xfId="0" applyFont="1" applyBorder="1" applyAlignment="1">
      <alignment vertical="top"/>
    </xf>
    <xf numFmtId="0" fontId="1" fillId="0" borderId="10" xfId="0" applyFont="1" applyFill="1" applyBorder="1" applyAlignment="1">
      <alignment/>
    </xf>
    <xf numFmtId="49" fontId="1" fillId="0" borderId="10" xfId="0" applyNumberFormat="1" applyFont="1" applyFill="1" applyBorder="1" applyAlignment="1">
      <alignment horizontal="right"/>
    </xf>
    <xf numFmtId="49" fontId="1" fillId="0" borderId="10" xfId="0" applyNumberFormat="1" applyFont="1" applyFill="1" applyBorder="1" applyAlignment="1">
      <alignment horizontal="right" wrapText="1"/>
    </xf>
    <xf numFmtId="164" fontId="1" fillId="0" borderId="10" xfId="0" applyNumberFormat="1" applyFont="1" applyFill="1" applyBorder="1" applyAlignment="1">
      <alignment/>
    </xf>
    <xf numFmtId="0" fontId="1" fillId="0" borderId="10" xfId="0" applyFont="1" applyBorder="1" applyAlignment="1">
      <alignment vertical="center"/>
    </xf>
    <xf numFmtId="49" fontId="1" fillId="0" borderId="0" xfId="0" applyNumberFormat="1" applyFont="1" applyBorder="1" applyAlignment="1">
      <alignment horizontal="right"/>
    </xf>
    <xf numFmtId="49" fontId="1" fillId="0" borderId="0" xfId="0" applyNumberFormat="1" applyFont="1" applyBorder="1" applyAlignment="1">
      <alignment horizontal="right" wrapText="1"/>
    </xf>
    <xf numFmtId="1" fontId="6" fillId="0" borderId="11" xfId="0" applyNumberFormat="1" applyFont="1" applyFill="1" applyBorder="1" applyAlignment="1">
      <alignment horizontal="right" vertical="center"/>
    </xf>
    <xf numFmtId="164" fontId="6" fillId="0" borderId="1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Border="1" applyAlignment="1">
      <alignment vertical="center"/>
    </xf>
    <xf numFmtId="49" fontId="1" fillId="0" borderId="1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right" vertical="center"/>
    </xf>
    <xf numFmtId="0" fontId="6" fillId="0" borderId="10" xfId="0" applyFont="1" applyBorder="1" applyAlignment="1">
      <alignment horizontal="right" vertical="top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right" vertical="center"/>
    </xf>
    <xf numFmtId="164" fontId="1" fillId="0" borderId="14" xfId="0" applyNumberFormat="1" applyFont="1" applyBorder="1" applyAlignment="1">
      <alignment horizontal="right" vertical="center"/>
    </xf>
    <xf numFmtId="0" fontId="1" fillId="0" borderId="14" xfId="0" applyFont="1" applyBorder="1" applyAlignment="1">
      <alignment horizontal="center" vertical="center"/>
    </xf>
    <xf numFmtId="164" fontId="0" fillId="0" borderId="0" xfId="0" applyNumberFormat="1" applyAlignment="1">
      <alignment/>
    </xf>
    <xf numFmtId="164" fontId="1" fillId="0" borderId="14" xfId="0" applyNumberFormat="1" applyFont="1" applyBorder="1" applyAlignment="1">
      <alignment horizontal="right" vertical="center" wrapText="1"/>
    </xf>
    <xf numFmtId="49" fontId="1" fillId="0" borderId="14" xfId="0" applyNumberFormat="1" applyFont="1" applyBorder="1" applyAlignment="1">
      <alignment horizontal="right" vertical="center"/>
    </xf>
    <xf numFmtId="0" fontId="6" fillId="0" borderId="11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0" fontId="1" fillId="0" borderId="16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164" fontId="1" fillId="0" borderId="11" xfId="0" applyNumberFormat="1" applyFont="1" applyBorder="1" applyAlignment="1">
      <alignment horizontal="right" vertical="top"/>
    </xf>
    <xf numFmtId="164" fontId="1" fillId="0" borderId="13" xfId="0" applyNumberFormat="1" applyFont="1" applyBorder="1" applyAlignment="1">
      <alignment horizontal="right" vertical="top"/>
    </xf>
    <xf numFmtId="164" fontId="1" fillId="0" borderId="14" xfId="0" applyNumberFormat="1" applyFont="1" applyBorder="1" applyAlignment="1">
      <alignment horizontal="right" vertical="top"/>
    </xf>
    <xf numFmtId="0" fontId="1" fillId="0" borderId="13" xfId="0" applyFont="1" applyBorder="1" applyAlignment="1">
      <alignment horizontal="center" vertical="top"/>
    </xf>
    <xf numFmtId="164" fontId="1" fillId="0" borderId="11" xfId="0" applyNumberFormat="1" applyFont="1" applyBorder="1" applyAlignment="1">
      <alignment horizontal="right" vertical="center" wrapText="1"/>
    </xf>
    <xf numFmtId="164" fontId="1" fillId="0" borderId="14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right" vertical="center" wrapText="1"/>
    </xf>
    <xf numFmtId="0" fontId="1" fillId="0" borderId="14" xfId="0" applyFont="1" applyBorder="1" applyAlignment="1">
      <alignment horizontal="right" vertical="center"/>
    </xf>
    <xf numFmtId="164" fontId="1" fillId="0" borderId="10" xfId="0" applyNumberFormat="1" applyFont="1" applyBorder="1" applyAlignment="1">
      <alignment horizontal="right" vertical="center" wrapText="1"/>
    </xf>
    <xf numFmtId="0" fontId="6" fillId="0" borderId="11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center"/>
    </xf>
    <xf numFmtId="0" fontId="1" fillId="0" borderId="14" xfId="0" applyFont="1" applyBorder="1" applyAlignment="1">
      <alignment horizontal="center" vertical="top"/>
    </xf>
    <xf numFmtId="164" fontId="1" fillId="0" borderId="16" xfId="0" applyNumberFormat="1" applyFont="1" applyBorder="1" applyAlignment="1">
      <alignment horizontal="right" vertical="top"/>
    </xf>
    <xf numFmtId="0" fontId="6" fillId="0" borderId="11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49" fontId="1" fillId="0" borderId="11" xfId="0" applyNumberFormat="1" applyFont="1" applyBorder="1" applyAlignment="1">
      <alignment horizontal="center" vertical="top" wrapText="1"/>
    </xf>
    <xf numFmtId="49" fontId="1" fillId="0" borderId="13" xfId="0" applyNumberFormat="1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center" vertical="top"/>
    </xf>
    <xf numFmtId="49" fontId="1" fillId="0" borderId="13" xfId="0" applyNumberFormat="1" applyFont="1" applyBorder="1" applyAlignment="1">
      <alignment horizontal="center" vertical="top"/>
    </xf>
    <xf numFmtId="0" fontId="1" fillId="0" borderId="11" xfId="0" applyFont="1" applyBorder="1" applyAlignment="1">
      <alignment horizontal="right" vertical="top"/>
    </xf>
    <xf numFmtId="0" fontId="1" fillId="0" borderId="13" xfId="0" applyFont="1" applyBorder="1" applyAlignment="1">
      <alignment horizontal="right" vertical="top"/>
    </xf>
    <xf numFmtId="0" fontId="1" fillId="0" borderId="14" xfId="0" applyFont="1" applyBorder="1" applyAlignment="1">
      <alignment horizontal="right" vertical="top"/>
    </xf>
    <xf numFmtId="0" fontId="1" fillId="0" borderId="19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20" xfId="0" applyFont="1" applyBorder="1" applyAlignment="1">
      <alignment horizontal="left" vertical="top" wrapText="1"/>
    </xf>
    <xf numFmtId="164" fontId="1" fillId="0" borderId="1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right" vertical="center"/>
    </xf>
    <xf numFmtId="0" fontId="1" fillId="0" borderId="10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right" vertical="top"/>
    </xf>
    <xf numFmtId="0" fontId="1" fillId="0" borderId="13" xfId="0" applyFont="1" applyBorder="1" applyAlignment="1">
      <alignment horizontal="right" vertical="top"/>
    </xf>
    <xf numFmtId="0" fontId="1" fillId="0" borderId="14" xfId="0" applyFont="1" applyBorder="1" applyAlignment="1">
      <alignment horizontal="right" vertical="top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1" fillId="0" borderId="12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164" fontId="1" fillId="0" borderId="11" xfId="0" applyNumberFormat="1" applyFont="1" applyBorder="1" applyAlignment="1">
      <alignment horizontal="right" vertical="top"/>
    </xf>
    <xf numFmtId="164" fontId="1" fillId="0" borderId="13" xfId="0" applyNumberFormat="1" applyFont="1" applyBorder="1" applyAlignment="1">
      <alignment horizontal="right" vertical="top"/>
    </xf>
    <xf numFmtId="164" fontId="1" fillId="0" borderId="14" xfId="0" applyNumberFormat="1" applyFont="1" applyBorder="1" applyAlignment="1">
      <alignment horizontal="right" vertical="top"/>
    </xf>
    <xf numFmtId="164" fontId="1" fillId="0" borderId="11" xfId="0" applyNumberFormat="1" applyFont="1" applyBorder="1" applyAlignment="1">
      <alignment horizontal="center" vertical="center"/>
    </xf>
    <xf numFmtId="164" fontId="1" fillId="0" borderId="13" xfId="0" applyNumberFormat="1" applyFont="1" applyBorder="1" applyAlignment="1">
      <alignment horizontal="center" vertical="center"/>
    </xf>
    <xf numFmtId="164" fontId="1" fillId="0" borderId="14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69"/>
  <sheetViews>
    <sheetView tabSelected="1" zoomScale="75" zoomScaleNormal="75" zoomScalePageLayoutView="78" workbookViewId="0" topLeftCell="A1">
      <selection activeCell="O6" sqref="O6"/>
    </sheetView>
  </sheetViews>
  <sheetFormatPr defaultColWidth="9.140625" defaultRowHeight="15"/>
  <cols>
    <col min="1" max="1" width="30.00390625" style="0" customWidth="1"/>
    <col min="2" max="2" width="15.7109375" style="0" customWidth="1"/>
    <col min="3" max="3" width="9.8515625" style="0" customWidth="1"/>
    <col min="4" max="4" width="9.28125" style="0" customWidth="1"/>
    <col min="5" max="5" width="21.140625" style="0" customWidth="1"/>
    <col min="6" max="6" width="6.8515625" style="0" customWidth="1"/>
    <col min="7" max="7" width="7.140625" style="0" customWidth="1"/>
    <col min="8" max="8" width="5.00390625" style="0" customWidth="1"/>
    <col min="9" max="9" width="4.8515625" style="0" customWidth="1"/>
    <col min="10" max="10" width="6.8515625" style="0" customWidth="1"/>
    <col min="11" max="11" width="5.57421875" style="0" customWidth="1"/>
    <col min="12" max="14" width="10.57421875" style="0" customWidth="1"/>
    <col min="15" max="15" width="11.28125" style="0" customWidth="1"/>
    <col min="16" max="16" width="11.00390625" style="0" customWidth="1"/>
    <col min="17" max="17" width="15.421875" style="0" customWidth="1"/>
  </cols>
  <sheetData>
    <row r="1" spans="12:16" ht="15">
      <c r="L1" s="171" t="s">
        <v>19</v>
      </c>
      <c r="M1" s="171"/>
      <c r="N1" s="171"/>
      <c r="O1" s="171"/>
      <c r="P1" s="171"/>
    </row>
    <row r="3" spans="1:16" ht="33.75" customHeight="1">
      <c r="A3" s="172" t="s">
        <v>62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</row>
    <row r="4" ht="16.5" customHeight="1"/>
    <row r="5" spans="1:16" ht="15.75">
      <c r="A5" s="164" t="s">
        <v>11</v>
      </c>
      <c r="B5" s="164" t="s">
        <v>0</v>
      </c>
      <c r="C5" s="173" t="s">
        <v>4</v>
      </c>
      <c r="D5" s="174"/>
      <c r="E5" s="135" t="s">
        <v>3</v>
      </c>
      <c r="F5" s="164" t="s">
        <v>5</v>
      </c>
      <c r="G5" s="164" t="s">
        <v>6</v>
      </c>
      <c r="H5" s="164" t="s">
        <v>7</v>
      </c>
      <c r="I5" s="164" t="s">
        <v>8</v>
      </c>
      <c r="J5" s="164" t="s">
        <v>9</v>
      </c>
      <c r="K5" s="164" t="s">
        <v>10</v>
      </c>
      <c r="L5" s="147" t="s">
        <v>20</v>
      </c>
      <c r="M5" s="147"/>
      <c r="N5" s="147"/>
      <c r="O5" s="147"/>
      <c r="P5" s="147"/>
    </row>
    <row r="6" spans="1:16" ht="132" customHeight="1">
      <c r="A6" s="164"/>
      <c r="B6" s="164"/>
      <c r="C6" s="2" t="s">
        <v>1</v>
      </c>
      <c r="D6" s="2" t="s">
        <v>2</v>
      </c>
      <c r="E6" s="137"/>
      <c r="F6" s="164"/>
      <c r="G6" s="164"/>
      <c r="H6" s="164"/>
      <c r="I6" s="164"/>
      <c r="J6" s="164"/>
      <c r="K6" s="164"/>
      <c r="L6" s="2">
        <v>2014</v>
      </c>
      <c r="M6" s="2">
        <v>2015</v>
      </c>
      <c r="N6" s="2">
        <v>2016</v>
      </c>
      <c r="O6" s="26">
        <v>2017</v>
      </c>
      <c r="P6" s="26">
        <v>2018</v>
      </c>
    </row>
    <row r="7" spans="1:16" ht="14.25" customHeight="1">
      <c r="A7" s="3">
        <v>1</v>
      </c>
      <c r="B7" s="3">
        <v>2</v>
      </c>
      <c r="C7" s="9">
        <v>3</v>
      </c>
      <c r="D7" s="9">
        <v>4</v>
      </c>
      <c r="E7" s="9">
        <v>5</v>
      </c>
      <c r="F7" s="165">
        <v>6</v>
      </c>
      <c r="G7" s="166"/>
      <c r="H7" s="166"/>
      <c r="I7" s="166"/>
      <c r="J7" s="166"/>
      <c r="K7" s="167"/>
      <c r="L7" s="3">
        <v>7</v>
      </c>
      <c r="M7" s="3">
        <v>8</v>
      </c>
      <c r="N7" s="3">
        <v>9</v>
      </c>
      <c r="O7" s="27">
        <v>10</v>
      </c>
      <c r="P7" s="27">
        <v>11</v>
      </c>
    </row>
    <row r="8" spans="1:16" ht="34.5" customHeight="1">
      <c r="A8" s="4" t="s">
        <v>63</v>
      </c>
      <c r="B8" s="4"/>
      <c r="C8" s="4"/>
      <c r="D8" s="4"/>
      <c r="E8" s="4"/>
      <c r="F8" s="2"/>
      <c r="G8" s="2"/>
      <c r="H8" s="2"/>
      <c r="I8" s="2"/>
      <c r="J8" s="2"/>
      <c r="K8" s="2"/>
      <c r="L8" s="36">
        <f>L9+L40+L78+L126+L140+L94</f>
        <v>1438037.9</v>
      </c>
      <c r="M8" s="36">
        <f>M9+M40+M78+M126+M140+M94</f>
        <v>1276625.3</v>
      </c>
      <c r="N8" s="36">
        <f>N9+N40+N78+N126+N140+N94</f>
        <v>1288043.5</v>
      </c>
      <c r="O8" s="36">
        <f>O9+O40+O78+O126+O140+O94</f>
        <v>1322345.5</v>
      </c>
      <c r="P8" s="36">
        <f>P9+P40+P78+P126+P140+P94</f>
        <v>1322515.5</v>
      </c>
    </row>
    <row r="9" spans="1:16" ht="15.75">
      <c r="A9" s="138" t="s">
        <v>22</v>
      </c>
      <c r="B9" s="135" t="s">
        <v>61</v>
      </c>
      <c r="C9" s="135">
        <v>2104</v>
      </c>
      <c r="D9" s="135">
        <v>2018</v>
      </c>
      <c r="E9" s="138" t="s">
        <v>58</v>
      </c>
      <c r="F9" s="20"/>
      <c r="G9" s="12"/>
      <c r="H9" s="12"/>
      <c r="I9" s="12"/>
      <c r="J9" s="12"/>
      <c r="K9" s="12"/>
      <c r="L9" s="35">
        <f>L11+L12+L13+L14+L17+L18+L20+L21+L22+L10+L15+L19+L16</f>
        <v>624741.8</v>
      </c>
      <c r="M9" s="35">
        <f>M11+M12+M13+M14+M17+M18+M20+M21+M22+M10+M15+M19+M16</f>
        <v>572818</v>
      </c>
      <c r="N9" s="35">
        <f>N11+N12+N13+N14+N17+N18+N20+N21+N22+N10+N15+N19+N16</f>
        <v>578205</v>
      </c>
      <c r="O9" s="35">
        <f>O11+O12+O13+O14+O17+O18+O20+O21+O22+O10+O15+O19+O16</f>
        <v>578205</v>
      </c>
      <c r="P9" s="35">
        <f>P11+P12+P13+P14+P17+P18+P20+P21+P22+P10+P15+P19+P16</f>
        <v>578205</v>
      </c>
    </row>
    <row r="10" spans="1:16" ht="15.75">
      <c r="A10" s="139"/>
      <c r="B10" s="136"/>
      <c r="C10" s="136"/>
      <c r="D10" s="136"/>
      <c r="E10" s="139"/>
      <c r="F10" s="49">
        <v>974</v>
      </c>
      <c r="G10" s="52" t="s">
        <v>12</v>
      </c>
      <c r="H10" s="52" t="s">
        <v>13</v>
      </c>
      <c r="I10" s="78">
        <v>1</v>
      </c>
      <c r="J10" s="49">
        <v>2840</v>
      </c>
      <c r="K10" s="49">
        <v>112</v>
      </c>
      <c r="L10" s="54">
        <f aca="true" t="shared" si="0" ref="L10:L15">L24</f>
        <v>3</v>
      </c>
      <c r="M10" s="35"/>
      <c r="N10" s="35"/>
      <c r="O10" s="35"/>
      <c r="P10" s="35"/>
    </row>
    <row r="11" spans="1:16" ht="15.75">
      <c r="A11" s="139"/>
      <c r="B11" s="133"/>
      <c r="C11" s="136"/>
      <c r="D11" s="136"/>
      <c r="E11" s="139"/>
      <c r="F11" s="20">
        <v>974</v>
      </c>
      <c r="G11" s="14" t="s">
        <v>12</v>
      </c>
      <c r="H11" s="104" t="s">
        <v>13</v>
      </c>
      <c r="I11" s="30">
        <v>1</v>
      </c>
      <c r="J11" s="49">
        <v>2840</v>
      </c>
      <c r="K11" s="49">
        <v>242</v>
      </c>
      <c r="L11" s="50">
        <f t="shared" si="0"/>
        <v>43.2</v>
      </c>
      <c r="M11" s="50">
        <v>27</v>
      </c>
      <c r="N11" s="50">
        <v>27</v>
      </c>
      <c r="O11" s="51">
        <v>27</v>
      </c>
      <c r="P11" s="51">
        <v>27</v>
      </c>
    </row>
    <row r="12" spans="1:16" ht="15.75">
      <c r="A12" s="139"/>
      <c r="B12" s="133"/>
      <c r="C12" s="136"/>
      <c r="D12" s="136"/>
      <c r="E12" s="139"/>
      <c r="F12" s="20">
        <v>974</v>
      </c>
      <c r="G12" s="14" t="s">
        <v>12</v>
      </c>
      <c r="H12" s="104" t="s">
        <v>13</v>
      </c>
      <c r="I12" s="30">
        <v>1</v>
      </c>
      <c r="J12" s="49">
        <v>2840</v>
      </c>
      <c r="K12" s="49">
        <v>244</v>
      </c>
      <c r="L12" s="50">
        <f t="shared" si="0"/>
        <v>2342.9</v>
      </c>
      <c r="M12" s="50">
        <v>2233</v>
      </c>
      <c r="N12" s="50">
        <v>2233</v>
      </c>
      <c r="O12" s="51">
        <v>2233</v>
      </c>
      <c r="P12" s="51">
        <v>2233</v>
      </c>
    </row>
    <row r="13" spans="1:16" ht="15.75">
      <c r="A13" s="139"/>
      <c r="B13" s="133"/>
      <c r="C13" s="136"/>
      <c r="D13" s="136"/>
      <c r="E13" s="139"/>
      <c r="F13" s="20">
        <v>974</v>
      </c>
      <c r="G13" s="14" t="s">
        <v>12</v>
      </c>
      <c r="H13" s="104" t="s">
        <v>13</v>
      </c>
      <c r="I13" s="30">
        <v>1</v>
      </c>
      <c r="J13" s="49">
        <v>2840</v>
      </c>
      <c r="K13" s="49">
        <v>611</v>
      </c>
      <c r="L13" s="50">
        <f t="shared" si="0"/>
        <v>70036.2</v>
      </c>
      <c r="M13" s="50">
        <v>68413</v>
      </c>
      <c r="N13" s="50">
        <v>68413</v>
      </c>
      <c r="O13" s="51">
        <v>68413</v>
      </c>
      <c r="P13" s="51">
        <v>68413</v>
      </c>
    </row>
    <row r="14" spans="1:16" ht="15.75">
      <c r="A14" s="139"/>
      <c r="B14" s="133"/>
      <c r="C14" s="136"/>
      <c r="D14" s="136"/>
      <c r="E14" s="139"/>
      <c r="F14" s="20">
        <v>974</v>
      </c>
      <c r="G14" s="14" t="s">
        <v>12</v>
      </c>
      <c r="H14" s="104" t="s">
        <v>13</v>
      </c>
      <c r="I14" s="30">
        <v>1</v>
      </c>
      <c r="J14" s="49">
        <v>2840</v>
      </c>
      <c r="K14" s="49">
        <v>851</v>
      </c>
      <c r="L14" s="50">
        <f t="shared" si="0"/>
        <v>70</v>
      </c>
      <c r="M14" s="50">
        <v>70</v>
      </c>
      <c r="N14" s="50">
        <v>70</v>
      </c>
      <c r="O14" s="51">
        <v>70</v>
      </c>
      <c r="P14" s="51">
        <v>70</v>
      </c>
    </row>
    <row r="15" spans="1:16" ht="15.75">
      <c r="A15" s="139"/>
      <c r="B15" s="133"/>
      <c r="C15" s="136"/>
      <c r="D15" s="136"/>
      <c r="E15" s="139"/>
      <c r="F15" s="20">
        <v>974</v>
      </c>
      <c r="G15" s="14" t="s">
        <v>12</v>
      </c>
      <c r="H15" s="104" t="s">
        <v>13</v>
      </c>
      <c r="I15" s="30">
        <v>1</v>
      </c>
      <c r="J15" s="49">
        <v>2840</v>
      </c>
      <c r="K15" s="49">
        <v>852</v>
      </c>
      <c r="L15" s="50">
        <f t="shared" si="0"/>
        <v>1</v>
      </c>
      <c r="M15" s="50"/>
      <c r="N15" s="50"/>
      <c r="O15" s="51"/>
      <c r="P15" s="51"/>
    </row>
    <row r="16" spans="1:17" ht="15.75">
      <c r="A16" s="139"/>
      <c r="B16" s="133"/>
      <c r="C16" s="136"/>
      <c r="D16" s="136"/>
      <c r="E16" s="139"/>
      <c r="F16" s="49">
        <v>974</v>
      </c>
      <c r="G16" s="52" t="s">
        <v>12</v>
      </c>
      <c r="H16" s="52" t="s">
        <v>13</v>
      </c>
      <c r="I16" s="78">
        <v>1</v>
      </c>
      <c r="J16" s="49">
        <v>5059</v>
      </c>
      <c r="K16" s="49">
        <v>612</v>
      </c>
      <c r="L16" s="50">
        <v>13441.5</v>
      </c>
      <c r="M16" s="50"/>
      <c r="N16" s="50"/>
      <c r="O16" s="51"/>
      <c r="P16" s="51"/>
      <c r="Q16" s="111"/>
    </row>
    <row r="17" spans="1:16" ht="15.75">
      <c r="A17" s="139"/>
      <c r="B17" s="133"/>
      <c r="C17" s="136"/>
      <c r="D17" s="136"/>
      <c r="E17" s="139"/>
      <c r="F17" s="20">
        <v>974</v>
      </c>
      <c r="G17" s="14" t="s">
        <v>12</v>
      </c>
      <c r="H17" s="104" t="s">
        <v>13</v>
      </c>
      <c r="I17" s="30">
        <v>1</v>
      </c>
      <c r="J17" s="49">
        <v>7010</v>
      </c>
      <c r="K17" s="49">
        <v>321</v>
      </c>
      <c r="L17" s="50">
        <f aca="true" t="shared" si="1" ref="L17:L22">L31</f>
        <v>1164</v>
      </c>
      <c r="M17" s="50">
        <v>1164</v>
      </c>
      <c r="N17" s="50">
        <v>1164</v>
      </c>
      <c r="O17" s="51">
        <v>1164</v>
      </c>
      <c r="P17" s="51">
        <v>1164</v>
      </c>
    </row>
    <row r="18" spans="1:16" ht="15.75">
      <c r="A18" s="139"/>
      <c r="B18" s="133"/>
      <c r="C18" s="136"/>
      <c r="D18" s="136"/>
      <c r="E18" s="139"/>
      <c r="F18" s="20">
        <v>974</v>
      </c>
      <c r="G18" s="14" t="s">
        <v>12</v>
      </c>
      <c r="H18" s="104" t="s">
        <v>13</v>
      </c>
      <c r="I18" s="30">
        <v>1</v>
      </c>
      <c r="J18" s="49">
        <v>7086</v>
      </c>
      <c r="K18" s="49">
        <v>111</v>
      </c>
      <c r="L18" s="50">
        <f t="shared" si="1"/>
        <v>9154</v>
      </c>
      <c r="M18" s="50">
        <v>9159</v>
      </c>
      <c r="N18" s="50">
        <v>9159</v>
      </c>
      <c r="O18" s="51">
        <v>9159</v>
      </c>
      <c r="P18" s="51">
        <v>9159</v>
      </c>
    </row>
    <row r="19" spans="1:16" ht="15.75">
      <c r="A19" s="139"/>
      <c r="B19" s="133"/>
      <c r="C19" s="136"/>
      <c r="D19" s="136"/>
      <c r="E19" s="139"/>
      <c r="F19" s="49">
        <v>974</v>
      </c>
      <c r="G19" s="52" t="s">
        <v>12</v>
      </c>
      <c r="H19" s="52" t="s">
        <v>13</v>
      </c>
      <c r="I19" s="78">
        <v>1</v>
      </c>
      <c r="J19" s="49">
        <v>7086</v>
      </c>
      <c r="K19" s="49">
        <v>340</v>
      </c>
      <c r="L19" s="50">
        <f t="shared" si="1"/>
        <v>5</v>
      </c>
      <c r="M19" s="50"/>
      <c r="N19" s="50"/>
      <c r="O19" s="51"/>
      <c r="P19" s="51"/>
    </row>
    <row r="20" spans="1:16" ht="15.75">
      <c r="A20" s="139"/>
      <c r="B20" s="133"/>
      <c r="C20" s="136"/>
      <c r="D20" s="136"/>
      <c r="E20" s="139"/>
      <c r="F20" s="20">
        <v>974</v>
      </c>
      <c r="G20" s="14" t="s">
        <v>12</v>
      </c>
      <c r="H20" s="104" t="s">
        <v>13</v>
      </c>
      <c r="I20" s="30">
        <v>1</v>
      </c>
      <c r="J20" s="49">
        <v>7086</v>
      </c>
      <c r="K20" s="49">
        <v>611</v>
      </c>
      <c r="L20" s="50">
        <f t="shared" si="1"/>
        <v>522422</v>
      </c>
      <c r="M20" s="50">
        <v>484952</v>
      </c>
      <c r="N20" s="50">
        <v>490305</v>
      </c>
      <c r="O20" s="51">
        <v>490305</v>
      </c>
      <c r="P20" s="51">
        <v>490305</v>
      </c>
    </row>
    <row r="21" spans="1:16" ht="15.75">
      <c r="A21" s="139"/>
      <c r="B21" s="133"/>
      <c r="C21" s="136"/>
      <c r="D21" s="136"/>
      <c r="E21" s="139"/>
      <c r="F21" s="20">
        <v>974</v>
      </c>
      <c r="G21" s="14" t="s">
        <v>12</v>
      </c>
      <c r="H21" s="104" t="s">
        <v>13</v>
      </c>
      <c r="I21" s="30">
        <v>1</v>
      </c>
      <c r="J21" s="49">
        <v>7087</v>
      </c>
      <c r="K21" s="49">
        <v>810</v>
      </c>
      <c r="L21" s="50">
        <f t="shared" si="1"/>
        <v>2350</v>
      </c>
      <c r="M21" s="50">
        <v>3091</v>
      </c>
      <c r="N21" s="50">
        <v>3125</v>
      </c>
      <c r="O21" s="51">
        <v>3125</v>
      </c>
      <c r="P21" s="51">
        <v>3125</v>
      </c>
    </row>
    <row r="22" spans="1:17" ht="15.75">
      <c r="A22" s="139"/>
      <c r="B22" s="133"/>
      <c r="C22" s="136"/>
      <c r="D22" s="136"/>
      <c r="E22" s="139"/>
      <c r="F22" s="20">
        <v>974</v>
      </c>
      <c r="G22" s="14" t="s">
        <v>14</v>
      </c>
      <c r="H22" s="104" t="s">
        <v>13</v>
      </c>
      <c r="I22" s="30">
        <v>1</v>
      </c>
      <c r="J22" s="49">
        <v>7009</v>
      </c>
      <c r="K22" s="49">
        <v>611</v>
      </c>
      <c r="L22" s="50">
        <f t="shared" si="1"/>
        <v>3709</v>
      </c>
      <c r="M22" s="50">
        <v>3709</v>
      </c>
      <c r="N22" s="50">
        <v>3709</v>
      </c>
      <c r="O22" s="51">
        <v>3709</v>
      </c>
      <c r="P22" s="51">
        <v>3709</v>
      </c>
      <c r="Q22" s="111"/>
    </row>
    <row r="23" spans="1:29" ht="22.5" customHeight="1">
      <c r="A23" s="138" t="s">
        <v>21</v>
      </c>
      <c r="B23" s="135" t="s">
        <v>61</v>
      </c>
      <c r="C23" s="135">
        <v>2014</v>
      </c>
      <c r="D23" s="135">
        <v>2018</v>
      </c>
      <c r="E23" s="135" t="s">
        <v>59</v>
      </c>
      <c r="F23" s="12"/>
      <c r="G23" s="12"/>
      <c r="H23" s="14"/>
      <c r="I23" s="12"/>
      <c r="J23" s="12"/>
      <c r="K23" s="12"/>
      <c r="L23" s="35">
        <f>L24+L25+L26+L27+L28+L29+L30+L31+L32+L33+L34+L35+L36</f>
        <v>624741.8</v>
      </c>
      <c r="M23" s="35">
        <f>M24+M25+M26+M27+M28+M29+M30+M31+M32+M33+M34+M35+M36</f>
        <v>572818</v>
      </c>
      <c r="N23" s="35">
        <f>N24+N25+N26+N27+N28+N29+N30+N31+N32+N33+N34+N35+N36</f>
        <v>578205</v>
      </c>
      <c r="O23" s="35">
        <f>O24+O25+O26+O27+O28+O29+O30+O31+O32+O33+O34+O35+O36</f>
        <v>578205</v>
      </c>
      <c r="P23" s="35">
        <f>P24+P25+P26+P27+P28+P29+P30+P31+P32+P33+P34+P35+P36</f>
        <v>578205</v>
      </c>
      <c r="R23" s="83"/>
      <c r="S23" s="84"/>
      <c r="T23" s="84"/>
      <c r="U23" s="83"/>
      <c r="V23" s="85"/>
      <c r="W23" s="85"/>
      <c r="X23" s="86"/>
      <c r="Y23" s="86"/>
      <c r="Z23" s="86"/>
      <c r="AA23" s="87"/>
      <c r="AB23" s="87"/>
      <c r="AC23" s="80"/>
    </row>
    <row r="24" spans="1:29" ht="15.75" customHeight="1">
      <c r="A24" s="139"/>
      <c r="B24" s="136"/>
      <c r="C24" s="136"/>
      <c r="D24" s="136"/>
      <c r="E24" s="136"/>
      <c r="F24" s="49">
        <v>974</v>
      </c>
      <c r="G24" s="52" t="s">
        <v>12</v>
      </c>
      <c r="H24" s="52" t="s">
        <v>13</v>
      </c>
      <c r="I24" s="49">
        <v>1</v>
      </c>
      <c r="J24" s="49">
        <v>2840</v>
      </c>
      <c r="K24" s="49">
        <v>112</v>
      </c>
      <c r="L24" s="54">
        <v>3</v>
      </c>
      <c r="M24" s="54">
        <v>0</v>
      </c>
      <c r="N24" s="54">
        <v>0</v>
      </c>
      <c r="O24" s="54">
        <v>0</v>
      </c>
      <c r="P24" s="54">
        <v>0</v>
      </c>
      <c r="R24" s="83"/>
      <c r="S24" s="84"/>
      <c r="T24" s="84"/>
      <c r="U24" s="83"/>
      <c r="V24" s="85"/>
      <c r="W24" s="85"/>
      <c r="X24" s="86"/>
      <c r="Y24" s="86"/>
      <c r="Z24" s="86"/>
      <c r="AA24" s="87"/>
      <c r="AB24" s="87"/>
      <c r="AC24" s="80"/>
    </row>
    <row r="25" spans="1:29" ht="15.75" customHeight="1">
      <c r="A25" s="139"/>
      <c r="B25" s="136"/>
      <c r="C25" s="136"/>
      <c r="D25" s="136"/>
      <c r="E25" s="136"/>
      <c r="F25" s="49">
        <v>974</v>
      </c>
      <c r="G25" s="52" t="s">
        <v>12</v>
      </c>
      <c r="H25" s="52" t="s">
        <v>13</v>
      </c>
      <c r="I25" s="49">
        <v>1</v>
      </c>
      <c r="J25" s="49">
        <v>2840</v>
      </c>
      <c r="K25" s="49">
        <v>242</v>
      </c>
      <c r="L25" s="50">
        <v>43.2</v>
      </c>
      <c r="M25" s="50">
        <v>27</v>
      </c>
      <c r="N25" s="50">
        <v>27</v>
      </c>
      <c r="O25" s="51">
        <v>27</v>
      </c>
      <c r="P25" s="51">
        <v>27</v>
      </c>
      <c r="R25" s="83"/>
      <c r="S25" s="84"/>
      <c r="T25" s="84"/>
      <c r="U25" s="83"/>
      <c r="V25" s="85"/>
      <c r="W25" s="85"/>
      <c r="X25" s="86"/>
      <c r="Y25" s="86"/>
      <c r="Z25" s="86"/>
      <c r="AA25" s="87"/>
      <c r="AB25" s="87"/>
      <c r="AC25" s="80"/>
    </row>
    <row r="26" spans="1:29" ht="15.75" customHeight="1">
      <c r="A26" s="139"/>
      <c r="B26" s="136"/>
      <c r="C26" s="136"/>
      <c r="D26" s="136"/>
      <c r="E26" s="136"/>
      <c r="F26" s="49">
        <v>974</v>
      </c>
      <c r="G26" s="52" t="s">
        <v>12</v>
      </c>
      <c r="H26" s="52" t="s">
        <v>13</v>
      </c>
      <c r="I26" s="49">
        <v>1</v>
      </c>
      <c r="J26" s="49">
        <v>2840</v>
      </c>
      <c r="K26" s="49">
        <v>244</v>
      </c>
      <c r="L26" s="50">
        <v>2342.9</v>
      </c>
      <c r="M26" s="50">
        <v>2233</v>
      </c>
      <c r="N26" s="50">
        <v>2233</v>
      </c>
      <c r="O26" s="51">
        <v>2233</v>
      </c>
      <c r="P26" s="51">
        <v>2233</v>
      </c>
      <c r="R26" s="83"/>
      <c r="S26" s="84"/>
      <c r="T26" s="84"/>
      <c r="U26" s="83"/>
      <c r="V26" s="85"/>
      <c r="W26" s="85"/>
      <c r="X26" s="86"/>
      <c r="Y26" s="86"/>
      <c r="Z26" s="86"/>
      <c r="AA26" s="87"/>
      <c r="AB26" s="87"/>
      <c r="AC26" s="80"/>
    </row>
    <row r="27" spans="1:29" ht="15.75" customHeight="1">
      <c r="A27" s="139"/>
      <c r="B27" s="136"/>
      <c r="C27" s="136"/>
      <c r="D27" s="136"/>
      <c r="E27" s="136"/>
      <c r="F27" s="49">
        <v>974</v>
      </c>
      <c r="G27" s="52" t="s">
        <v>12</v>
      </c>
      <c r="H27" s="52" t="s">
        <v>13</v>
      </c>
      <c r="I27" s="49">
        <v>1</v>
      </c>
      <c r="J27" s="49">
        <v>2840</v>
      </c>
      <c r="K27" s="49">
        <v>611</v>
      </c>
      <c r="L27" s="50">
        <v>70036.2</v>
      </c>
      <c r="M27" s="50">
        <v>68413</v>
      </c>
      <c r="N27" s="50">
        <v>68413</v>
      </c>
      <c r="O27" s="51">
        <v>68413</v>
      </c>
      <c r="P27" s="51">
        <v>68413</v>
      </c>
      <c r="R27" s="83"/>
      <c r="S27" s="84"/>
      <c r="T27" s="84"/>
      <c r="U27" s="83"/>
      <c r="V27" s="85"/>
      <c r="W27" s="85"/>
      <c r="X27" s="86"/>
      <c r="Y27" s="86"/>
      <c r="Z27" s="86"/>
      <c r="AA27" s="87"/>
      <c r="AB27" s="87"/>
      <c r="AC27" s="80"/>
    </row>
    <row r="28" spans="1:29" ht="15.75" customHeight="1">
      <c r="A28" s="139"/>
      <c r="B28" s="136"/>
      <c r="C28" s="136"/>
      <c r="D28" s="136"/>
      <c r="E28" s="136"/>
      <c r="F28" s="49">
        <v>974</v>
      </c>
      <c r="G28" s="52" t="s">
        <v>12</v>
      </c>
      <c r="H28" s="52" t="s">
        <v>13</v>
      </c>
      <c r="I28" s="49">
        <v>1</v>
      </c>
      <c r="J28" s="49">
        <v>2840</v>
      </c>
      <c r="K28" s="49">
        <v>851</v>
      </c>
      <c r="L28" s="50">
        <v>70</v>
      </c>
      <c r="M28" s="50">
        <v>70</v>
      </c>
      <c r="N28" s="50">
        <v>70</v>
      </c>
      <c r="O28" s="51">
        <v>70</v>
      </c>
      <c r="P28" s="51">
        <v>70</v>
      </c>
      <c r="R28" s="83"/>
      <c r="S28" s="84"/>
      <c r="T28" s="84"/>
      <c r="U28" s="83"/>
      <c r="V28" s="85"/>
      <c r="W28" s="85"/>
      <c r="X28" s="86"/>
      <c r="Y28" s="86"/>
      <c r="Z28" s="86"/>
      <c r="AA28" s="87"/>
      <c r="AB28" s="87"/>
      <c r="AC28" s="80"/>
    </row>
    <row r="29" spans="1:29" ht="15.75" customHeight="1">
      <c r="A29" s="139"/>
      <c r="B29" s="136"/>
      <c r="C29" s="136"/>
      <c r="D29" s="136"/>
      <c r="E29" s="136"/>
      <c r="F29" s="49">
        <v>974</v>
      </c>
      <c r="G29" s="52" t="s">
        <v>12</v>
      </c>
      <c r="H29" s="52" t="s">
        <v>13</v>
      </c>
      <c r="I29" s="49">
        <v>1</v>
      </c>
      <c r="J29" s="49">
        <v>2840</v>
      </c>
      <c r="K29" s="49">
        <v>852</v>
      </c>
      <c r="L29" s="50">
        <v>1</v>
      </c>
      <c r="M29" s="50">
        <v>0</v>
      </c>
      <c r="N29" s="50">
        <v>0</v>
      </c>
      <c r="O29" s="51">
        <v>0</v>
      </c>
      <c r="P29" s="51">
        <v>0</v>
      </c>
      <c r="R29" s="83"/>
      <c r="S29" s="84"/>
      <c r="T29" s="84"/>
      <c r="U29" s="83"/>
      <c r="V29" s="85"/>
      <c r="W29" s="85"/>
      <c r="X29" s="86"/>
      <c r="Y29" s="86"/>
      <c r="Z29" s="86"/>
      <c r="AA29" s="87"/>
      <c r="AB29" s="87"/>
      <c r="AC29" s="80"/>
    </row>
    <row r="30" spans="1:29" ht="15.75" customHeight="1">
      <c r="A30" s="139"/>
      <c r="B30" s="136"/>
      <c r="C30" s="136"/>
      <c r="D30" s="136"/>
      <c r="E30" s="136"/>
      <c r="F30" s="49">
        <v>974</v>
      </c>
      <c r="G30" s="52" t="s">
        <v>12</v>
      </c>
      <c r="H30" s="52" t="s">
        <v>13</v>
      </c>
      <c r="I30" s="49">
        <v>1</v>
      </c>
      <c r="J30" s="49">
        <v>5059</v>
      </c>
      <c r="K30" s="49">
        <v>612</v>
      </c>
      <c r="L30" s="50">
        <v>13441.5</v>
      </c>
      <c r="M30" s="50">
        <v>0</v>
      </c>
      <c r="N30" s="50">
        <v>0</v>
      </c>
      <c r="O30" s="51">
        <v>0</v>
      </c>
      <c r="P30" s="51">
        <v>0</v>
      </c>
      <c r="R30" s="88"/>
      <c r="S30" s="89"/>
      <c r="T30" s="89"/>
      <c r="U30" s="88"/>
      <c r="V30" s="85"/>
      <c r="W30" s="85"/>
      <c r="X30" s="86"/>
      <c r="Y30" s="86"/>
      <c r="Z30" s="86"/>
      <c r="AA30" s="87"/>
      <c r="AB30" s="87"/>
      <c r="AC30" s="80"/>
    </row>
    <row r="31" spans="1:29" ht="15.75" customHeight="1">
      <c r="A31" s="139"/>
      <c r="B31" s="136"/>
      <c r="C31" s="136"/>
      <c r="D31" s="136"/>
      <c r="E31" s="136"/>
      <c r="F31" s="49">
        <v>974</v>
      </c>
      <c r="G31" s="52" t="s">
        <v>12</v>
      </c>
      <c r="H31" s="52" t="s">
        <v>13</v>
      </c>
      <c r="I31" s="49">
        <v>1</v>
      </c>
      <c r="J31" s="49">
        <v>7010</v>
      </c>
      <c r="K31" s="49">
        <v>321</v>
      </c>
      <c r="L31" s="50">
        <v>1164</v>
      </c>
      <c r="M31" s="50">
        <v>1164</v>
      </c>
      <c r="N31" s="50">
        <v>1164</v>
      </c>
      <c r="O31" s="51">
        <v>1164</v>
      </c>
      <c r="P31" s="51">
        <v>1164</v>
      </c>
      <c r="R31" s="88"/>
      <c r="S31" s="89"/>
      <c r="T31" s="89"/>
      <c r="U31" s="88"/>
      <c r="V31" s="85"/>
      <c r="W31" s="85"/>
      <c r="X31" s="86"/>
      <c r="Y31" s="86"/>
      <c r="Z31" s="86"/>
      <c r="AA31" s="87"/>
      <c r="AB31" s="87"/>
      <c r="AC31" s="80"/>
    </row>
    <row r="32" spans="1:29" ht="15.75" customHeight="1">
      <c r="A32" s="139"/>
      <c r="B32" s="136"/>
      <c r="C32" s="136"/>
      <c r="D32" s="136"/>
      <c r="E32" s="136"/>
      <c r="F32" s="49">
        <v>974</v>
      </c>
      <c r="G32" s="52" t="s">
        <v>12</v>
      </c>
      <c r="H32" s="52" t="s">
        <v>13</v>
      </c>
      <c r="I32" s="49">
        <v>1</v>
      </c>
      <c r="J32" s="49">
        <v>7086</v>
      </c>
      <c r="K32" s="49">
        <v>111</v>
      </c>
      <c r="L32" s="50">
        <v>9154</v>
      </c>
      <c r="M32" s="50">
        <v>9159</v>
      </c>
      <c r="N32" s="50">
        <v>9159</v>
      </c>
      <c r="O32" s="51">
        <v>9159</v>
      </c>
      <c r="P32" s="51">
        <v>9159</v>
      </c>
      <c r="R32" s="88"/>
      <c r="S32" s="89"/>
      <c r="T32" s="89"/>
      <c r="U32" s="88"/>
      <c r="V32" s="85"/>
      <c r="W32" s="85"/>
      <c r="X32" s="86"/>
      <c r="Y32" s="86"/>
      <c r="Z32" s="86"/>
      <c r="AA32" s="87"/>
      <c r="AB32" s="87"/>
      <c r="AC32" s="80"/>
    </row>
    <row r="33" spans="1:29" ht="15.75" customHeight="1">
      <c r="A33" s="139"/>
      <c r="B33" s="136"/>
      <c r="C33" s="136"/>
      <c r="D33" s="136"/>
      <c r="E33" s="136"/>
      <c r="F33" s="49">
        <v>974</v>
      </c>
      <c r="G33" s="52" t="s">
        <v>12</v>
      </c>
      <c r="H33" s="52" t="s">
        <v>13</v>
      </c>
      <c r="I33" s="49">
        <v>1</v>
      </c>
      <c r="J33" s="49">
        <v>7086</v>
      </c>
      <c r="K33" s="49">
        <v>340</v>
      </c>
      <c r="L33" s="50">
        <v>5</v>
      </c>
      <c r="M33" s="50">
        <v>0</v>
      </c>
      <c r="N33" s="50">
        <v>0</v>
      </c>
      <c r="O33" s="51">
        <v>0</v>
      </c>
      <c r="P33" s="51">
        <v>0</v>
      </c>
      <c r="R33" s="88"/>
      <c r="S33" s="89"/>
      <c r="T33" s="89"/>
      <c r="U33" s="88"/>
      <c r="V33" s="85"/>
      <c r="W33" s="85"/>
      <c r="X33" s="86"/>
      <c r="Y33" s="86"/>
      <c r="Z33" s="86"/>
      <c r="AA33" s="87"/>
      <c r="AB33" s="87"/>
      <c r="AC33" s="80"/>
    </row>
    <row r="34" spans="1:29" ht="15.75" customHeight="1">
      <c r="A34" s="139"/>
      <c r="B34" s="136"/>
      <c r="C34" s="136"/>
      <c r="D34" s="136"/>
      <c r="E34" s="136"/>
      <c r="F34" s="49">
        <v>974</v>
      </c>
      <c r="G34" s="52" t="s">
        <v>12</v>
      </c>
      <c r="H34" s="52" t="s">
        <v>13</v>
      </c>
      <c r="I34" s="49">
        <v>1</v>
      </c>
      <c r="J34" s="49">
        <v>7086</v>
      </c>
      <c r="K34" s="49">
        <v>611</v>
      </c>
      <c r="L34" s="50">
        <v>522422</v>
      </c>
      <c r="M34" s="50">
        <v>484952</v>
      </c>
      <c r="N34" s="50">
        <v>490305</v>
      </c>
      <c r="O34" s="51">
        <v>490305</v>
      </c>
      <c r="P34" s="51">
        <v>490305</v>
      </c>
      <c r="R34" s="88"/>
      <c r="S34" s="89"/>
      <c r="T34" s="89"/>
      <c r="U34" s="88"/>
      <c r="V34" s="85"/>
      <c r="W34" s="85"/>
      <c r="X34" s="86"/>
      <c r="Y34" s="86"/>
      <c r="Z34" s="86"/>
      <c r="AA34" s="87"/>
      <c r="AB34" s="87"/>
      <c r="AC34" s="80"/>
    </row>
    <row r="35" spans="1:29" ht="15.75" customHeight="1">
      <c r="A35" s="139"/>
      <c r="B35" s="136"/>
      <c r="C35" s="136"/>
      <c r="D35" s="136"/>
      <c r="E35" s="136"/>
      <c r="F35" s="49">
        <v>974</v>
      </c>
      <c r="G35" s="52" t="s">
        <v>12</v>
      </c>
      <c r="H35" s="52" t="s">
        <v>13</v>
      </c>
      <c r="I35" s="49">
        <v>1</v>
      </c>
      <c r="J35" s="49">
        <v>7087</v>
      </c>
      <c r="K35" s="49">
        <v>810</v>
      </c>
      <c r="L35" s="50">
        <v>2350</v>
      </c>
      <c r="M35" s="50">
        <v>3091</v>
      </c>
      <c r="N35" s="50">
        <v>3125</v>
      </c>
      <c r="O35" s="51">
        <v>3125</v>
      </c>
      <c r="P35" s="51">
        <v>3125</v>
      </c>
      <c r="R35" s="88"/>
      <c r="S35" s="89"/>
      <c r="T35" s="89"/>
      <c r="U35" s="88"/>
      <c r="V35" s="85"/>
      <c r="W35" s="85"/>
      <c r="X35" s="86"/>
      <c r="Y35" s="86"/>
      <c r="Z35" s="86"/>
      <c r="AA35" s="87"/>
      <c r="AB35" s="87"/>
      <c r="AC35" s="80"/>
    </row>
    <row r="36" spans="1:29" ht="15.75" customHeight="1">
      <c r="A36" s="139"/>
      <c r="B36" s="136"/>
      <c r="C36" s="136"/>
      <c r="D36" s="136"/>
      <c r="E36" s="136"/>
      <c r="F36" s="90">
        <v>974</v>
      </c>
      <c r="G36" s="52" t="s">
        <v>14</v>
      </c>
      <c r="H36" s="52" t="s">
        <v>13</v>
      </c>
      <c r="I36" s="49">
        <v>1</v>
      </c>
      <c r="J36" s="49">
        <v>7009</v>
      </c>
      <c r="K36" s="49">
        <v>611</v>
      </c>
      <c r="L36" s="50">
        <v>3709</v>
      </c>
      <c r="M36" s="50">
        <v>3709</v>
      </c>
      <c r="N36" s="50">
        <v>3709</v>
      </c>
      <c r="O36" s="51">
        <v>3709</v>
      </c>
      <c r="P36" s="51">
        <v>3709</v>
      </c>
      <c r="R36" s="88"/>
      <c r="S36" s="89"/>
      <c r="T36" s="89"/>
      <c r="U36" s="88"/>
      <c r="V36" s="85"/>
      <c r="W36" s="85"/>
      <c r="X36" s="86"/>
      <c r="Y36" s="86"/>
      <c r="Z36" s="86"/>
      <c r="AA36" s="87"/>
      <c r="AB36" s="87"/>
      <c r="AC36" s="80"/>
    </row>
    <row r="37" spans="1:29" ht="21" customHeight="1">
      <c r="A37" s="138" t="s">
        <v>65</v>
      </c>
      <c r="B37" s="135" t="s">
        <v>61</v>
      </c>
      <c r="C37" s="135">
        <v>2014</v>
      </c>
      <c r="D37" s="135">
        <v>2018</v>
      </c>
      <c r="E37" s="138" t="s">
        <v>60</v>
      </c>
      <c r="F37" s="12"/>
      <c r="G37" s="12"/>
      <c r="H37" s="14"/>
      <c r="I37" s="12"/>
      <c r="J37" s="12"/>
      <c r="K37" s="12"/>
      <c r="L37" s="30">
        <f>L38+L39</f>
        <v>0</v>
      </c>
      <c r="M37" s="30">
        <f>M38+M39</f>
        <v>0</v>
      </c>
      <c r="N37" s="30">
        <v>0</v>
      </c>
      <c r="O37" s="31">
        <v>0</v>
      </c>
      <c r="P37" s="31">
        <v>0</v>
      </c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</row>
    <row r="38" spans="1:16" ht="16.5" customHeight="1">
      <c r="A38" s="139"/>
      <c r="B38" s="136"/>
      <c r="C38" s="136"/>
      <c r="D38" s="136"/>
      <c r="E38" s="139"/>
      <c r="F38" s="12">
        <v>974</v>
      </c>
      <c r="G38" s="14" t="s">
        <v>12</v>
      </c>
      <c r="H38" s="14" t="s">
        <v>13</v>
      </c>
      <c r="I38" s="30">
        <v>1</v>
      </c>
      <c r="J38" s="12">
        <v>2840</v>
      </c>
      <c r="K38" s="12">
        <v>244</v>
      </c>
      <c r="L38" s="30">
        <v>0</v>
      </c>
      <c r="M38" s="30">
        <v>0</v>
      </c>
      <c r="N38" s="30">
        <v>0</v>
      </c>
      <c r="O38" s="31">
        <v>0</v>
      </c>
      <c r="P38" s="31">
        <v>0</v>
      </c>
    </row>
    <row r="39" spans="1:16" ht="77.25" customHeight="1">
      <c r="A39" s="140"/>
      <c r="B39" s="137"/>
      <c r="C39" s="137"/>
      <c r="D39" s="137"/>
      <c r="E39" s="140"/>
      <c r="F39" s="25">
        <v>974</v>
      </c>
      <c r="G39" s="48" t="s">
        <v>12</v>
      </c>
      <c r="H39" s="48" t="s">
        <v>13</v>
      </c>
      <c r="I39" s="37">
        <v>1</v>
      </c>
      <c r="J39" s="25">
        <v>2840</v>
      </c>
      <c r="K39" s="25">
        <v>612</v>
      </c>
      <c r="L39" s="37">
        <v>0</v>
      </c>
      <c r="M39" s="37">
        <v>0</v>
      </c>
      <c r="N39" s="38">
        <v>0</v>
      </c>
      <c r="O39" s="39">
        <v>0</v>
      </c>
      <c r="P39" s="39">
        <v>0</v>
      </c>
    </row>
    <row r="40" spans="1:16" ht="20.25" customHeight="1">
      <c r="A40" s="138" t="s">
        <v>23</v>
      </c>
      <c r="B40" s="135" t="s">
        <v>37</v>
      </c>
      <c r="C40" s="135">
        <v>2014</v>
      </c>
      <c r="D40" s="135">
        <v>2018</v>
      </c>
      <c r="E40" s="138" t="s">
        <v>45</v>
      </c>
      <c r="F40" s="145"/>
      <c r="G40" s="145"/>
      <c r="H40" s="145"/>
      <c r="I40" s="145"/>
      <c r="J40" s="145"/>
      <c r="K40" s="25"/>
      <c r="L40" s="162">
        <f>L42+L43+L44+L45+L47+L49+L51+L52+L53+L54+L55+L56+L57+L46+L48+L50</f>
        <v>648652.8999999999</v>
      </c>
      <c r="M40" s="162">
        <f>M42+M43+M44+M45+M47+M49+M51+M52+M53+M54+M55+M56+M57+M46+M48+M50</f>
        <v>604122</v>
      </c>
      <c r="N40" s="162">
        <f>N42+N43+N44+N45+N47+N49+N51+N52+N53+N54+N55+N56+N57+N46+N48+N50</f>
        <v>609788</v>
      </c>
      <c r="O40" s="162">
        <f>O42+O43+O44+O45+O47+O49+O51+O52+O53+O54+O55+O56+O57+O46+O48+O50</f>
        <v>631969</v>
      </c>
      <c r="P40" s="162">
        <f>P42+P43+P44+P45+P47+P49+P51+P52+P53+P54+P55+P56+P57+P46+P48+P50</f>
        <v>631969</v>
      </c>
    </row>
    <row r="41" spans="1:16" ht="15.75" customHeight="1" hidden="1" thickBot="1">
      <c r="A41" s="139"/>
      <c r="B41" s="136"/>
      <c r="C41" s="136"/>
      <c r="D41" s="136"/>
      <c r="E41" s="139"/>
      <c r="F41" s="145"/>
      <c r="G41" s="145"/>
      <c r="H41" s="145"/>
      <c r="I41" s="145"/>
      <c r="J41" s="145"/>
      <c r="K41" s="145">
        <v>242</v>
      </c>
      <c r="L41" s="163"/>
      <c r="M41" s="163"/>
      <c r="N41" s="163"/>
      <c r="O41" s="163"/>
      <c r="P41" s="163"/>
    </row>
    <row r="42" spans="1:16" ht="15.75" customHeight="1">
      <c r="A42" s="139"/>
      <c r="B42" s="136"/>
      <c r="C42" s="136"/>
      <c r="D42" s="136"/>
      <c r="E42" s="139"/>
      <c r="F42" s="12">
        <v>974</v>
      </c>
      <c r="G42" s="22" t="s">
        <v>14</v>
      </c>
      <c r="H42" s="14" t="s">
        <v>13</v>
      </c>
      <c r="I42" s="30">
        <v>2</v>
      </c>
      <c r="J42" s="49">
        <v>2985</v>
      </c>
      <c r="K42" s="145"/>
      <c r="L42" s="50">
        <f>L59</f>
        <v>30</v>
      </c>
      <c r="M42" s="50">
        <v>30</v>
      </c>
      <c r="N42" s="50">
        <v>30</v>
      </c>
      <c r="O42" s="51">
        <v>30</v>
      </c>
      <c r="P42" s="51">
        <v>30</v>
      </c>
    </row>
    <row r="43" spans="1:16" ht="15.75" customHeight="1">
      <c r="A43" s="139"/>
      <c r="B43" s="136"/>
      <c r="C43" s="136"/>
      <c r="D43" s="136"/>
      <c r="E43" s="139"/>
      <c r="F43" s="12">
        <v>974</v>
      </c>
      <c r="G43" s="22" t="s">
        <v>14</v>
      </c>
      <c r="H43" s="14" t="s">
        <v>13</v>
      </c>
      <c r="I43" s="30">
        <v>2</v>
      </c>
      <c r="J43" s="49">
        <v>2985</v>
      </c>
      <c r="K43" s="49">
        <v>244</v>
      </c>
      <c r="L43" s="50">
        <f>L60</f>
        <v>641</v>
      </c>
      <c r="M43" s="50">
        <v>601</v>
      </c>
      <c r="N43" s="50">
        <v>601</v>
      </c>
      <c r="O43" s="51">
        <v>601</v>
      </c>
      <c r="P43" s="51">
        <v>601</v>
      </c>
    </row>
    <row r="44" spans="1:16" ht="15.75" customHeight="1">
      <c r="A44" s="139"/>
      <c r="B44" s="136"/>
      <c r="C44" s="136"/>
      <c r="D44" s="136"/>
      <c r="E44" s="139"/>
      <c r="F44" s="12">
        <v>974</v>
      </c>
      <c r="G44" s="22" t="s">
        <v>14</v>
      </c>
      <c r="H44" s="14" t="s">
        <v>13</v>
      </c>
      <c r="I44" s="30">
        <v>2</v>
      </c>
      <c r="J44" s="49">
        <v>2985</v>
      </c>
      <c r="K44" s="49">
        <v>321</v>
      </c>
      <c r="L44" s="50">
        <f>L61</f>
        <v>215</v>
      </c>
      <c r="M44" s="50">
        <v>215</v>
      </c>
      <c r="N44" s="50">
        <v>215</v>
      </c>
      <c r="O44" s="51">
        <v>215</v>
      </c>
      <c r="P44" s="51">
        <v>215</v>
      </c>
    </row>
    <row r="45" spans="1:16" ht="15.75" customHeight="1">
      <c r="A45" s="139"/>
      <c r="B45" s="136"/>
      <c r="C45" s="136"/>
      <c r="D45" s="136"/>
      <c r="E45" s="139"/>
      <c r="F45" s="12">
        <v>974</v>
      </c>
      <c r="G45" s="22" t="s">
        <v>14</v>
      </c>
      <c r="H45" s="14" t="s">
        <v>13</v>
      </c>
      <c r="I45" s="30">
        <v>2</v>
      </c>
      <c r="J45" s="49">
        <v>2985</v>
      </c>
      <c r="K45" s="49">
        <v>611</v>
      </c>
      <c r="L45" s="50">
        <f>L62</f>
        <v>75545.6</v>
      </c>
      <c r="M45" s="50">
        <v>70935</v>
      </c>
      <c r="N45" s="50">
        <v>70935</v>
      </c>
      <c r="O45" s="51">
        <v>70935</v>
      </c>
      <c r="P45" s="51">
        <v>70935</v>
      </c>
    </row>
    <row r="46" spans="1:16" ht="15.75" customHeight="1">
      <c r="A46" s="139"/>
      <c r="B46" s="136"/>
      <c r="C46" s="136"/>
      <c r="D46" s="136"/>
      <c r="E46" s="139"/>
      <c r="F46" s="12">
        <v>974</v>
      </c>
      <c r="G46" s="22" t="s">
        <v>14</v>
      </c>
      <c r="H46" s="14" t="s">
        <v>13</v>
      </c>
      <c r="I46" s="30">
        <v>2</v>
      </c>
      <c r="J46" s="49">
        <v>2985</v>
      </c>
      <c r="K46" s="49">
        <v>621</v>
      </c>
      <c r="L46" s="50">
        <f>L63</f>
        <v>6826.2</v>
      </c>
      <c r="M46" s="50">
        <v>6611</v>
      </c>
      <c r="N46" s="50">
        <v>6611</v>
      </c>
      <c r="O46" s="56">
        <v>6611</v>
      </c>
      <c r="P46" s="56">
        <v>6611</v>
      </c>
    </row>
    <row r="47" spans="1:16" ht="15.75" customHeight="1">
      <c r="A47" s="139"/>
      <c r="B47" s="136"/>
      <c r="C47" s="136"/>
      <c r="D47" s="136"/>
      <c r="E47" s="139"/>
      <c r="F47" s="12">
        <v>974</v>
      </c>
      <c r="G47" s="22" t="s">
        <v>14</v>
      </c>
      <c r="H47" s="14" t="s">
        <v>13</v>
      </c>
      <c r="I47" s="30">
        <v>2</v>
      </c>
      <c r="J47" s="49">
        <v>2985</v>
      </c>
      <c r="K47" s="49">
        <v>612</v>
      </c>
      <c r="L47" s="50"/>
      <c r="M47" s="50"/>
      <c r="N47" s="50"/>
      <c r="O47" s="51">
        <v>20706</v>
      </c>
      <c r="P47" s="51">
        <v>20706</v>
      </c>
    </row>
    <row r="48" spans="1:16" ht="15.75" customHeight="1">
      <c r="A48" s="139"/>
      <c r="B48" s="136"/>
      <c r="C48" s="136"/>
      <c r="D48" s="136"/>
      <c r="E48" s="139"/>
      <c r="F48" s="12">
        <v>974</v>
      </c>
      <c r="G48" s="22" t="s">
        <v>14</v>
      </c>
      <c r="H48" s="14" t="s">
        <v>13</v>
      </c>
      <c r="I48" s="30">
        <v>2</v>
      </c>
      <c r="J48" s="49">
        <v>2985</v>
      </c>
      <c r="K48" s="49">
        <v>622</v>
      </c>
      <c r="L48" s="50"/>
      <c r="M48" s="50">
        <v>0</v>
      </c>
      <c r="N48" s="50">
        <v>0</v>
      </c>
      <c r="O48" s="36">
        <v>891</v>
      </c>
      <c r="P48" s="36">
        <v>891</v>
      </c>
    </row>
    <row r="49" spans="1:16" ht="15.75" customHeight="1">
      <c r="A49" s="139"/>
      <c r="B49" s="136"/>
      <c r="C49" s="136"/>
      <c r="D49" s="136"/>
      <c r="E49" s="139"/>
      <c r="F49" s="12">
        <v>974</v>
      </c>
      <c r="G49" s="22" t="s">
        <v>14</v>
      </c>
      <c r="H49" s="14" t="s">
        <v>13</v>
      </c>
      <c r="I49" s="30">
        <v>2</v>
      </c>
      <c r="J49" s="49">
        <v>2985</v>
      </c>
      <c r="K49" s="49">
        <v>851</v>
      </c>
      <c r="L49" s="50">
        <v>115</v>
      </c>
      <c r="M49" s="50">
        <v>115</v>
      </c>
      <c r="N49" s="50">
        <v>115</v>
      </c>
      <c r="O49" s="51">
        <v>115</v>
      </c>
      <c r="P49" s="51">
        <v>115</v>
      </c>
    </row>
    <row r="50" spans="1:16" ht="15.75" customHeight="1">
      <c r="A50" s="139"/>
      <c r="B50" s="136"/>
      <c r="C50" s="136"/>
      <c r="D50" s="136"/>
      <c r="E50" s="139"/>
      <c r="F50" s="12">
        <v>974</v>
      </c>
      <c r="G50" s="22" t="s">
        <v>14</v>
      </c>
      <c r="H50" s="14" t="s">
        <v>13</v>
      </c>
      <c r="I50" s="30">
        <v>2</v>
      </c>
      <c r="J50" s="49">
        <v>2985</v>
      </c>
      <c r="K50" s="49">
        <v>852</v>
      </c>
      <c r="L50" s="50">
        <v>10.1</v>
      </c>
      <c r="M50" s="50"/>
      <c r="N50" s="50"/>
      <c r="O50" s="51"/>
      <c r="P50" s="51"/>
    </row>
    <row r="51" spans="1:16" ht="15.75" customHeight="1">
      <c r="A51" s="139"/>
      <c r="B51" s="136"/>
      <c r="C51" s="136"/>
      <c r="D51" s="136"/>
      <c r="E51" s="139"/>
      <c r="F51" s="12">
        <v>974</v>
      </c>
      <c r="G51" s="22" t="s">
        <v>14</v>
      </c>
      <c r="H51" s="14" t="s">
        <v>13</v>
      </c>
      <c r="I51" s="30">
        <v>2</v>
      </c>
      <c r="J51" s="49">
        <v>7009</v>
      </c>
      <c r="K51" s="49">
        <v>851</v>
      </c>
      <c r="L51" s="50">
        <v>8980</v>
      </c>
      <c r="M51" s="50">
        <v>8980</v>
      </c>
      <c r="N51" s="50">
        <v>8980</v>
      </c>
      <c r="O51" s="51">
        <v>8980</v>
      </c>
      <c r="P51" s="51">
        <v>8980</v>
      </c>
    </row>
    <row r="52" spans="1:16" ht="15.75" customHeight="1">
      <c r="A52" s="139"/>
      <c r="B52" s="136"/>
      <c r="C52" s="136"/>
      <c r="D52" s="136"/>
      <c r="E52" s="139"/>
      <c r="F52" s="12">
        <v>974</v>
      </c>
      <c r="G52" s="22" t="s">
        <v>14</v>
      </c>
      <c r="H52" s="14" t="s">
        <v>13</v>
      </c>
      <c r="I52" s="30">
        <v>2</v>
      </c>
      <c r="J52" s="49">
        <v>7009</v>
      </c>
      <c r="K52" s="49">
        <v>111</v>
      </c>
      <c r="L52" s="50">
        <v>496149</v>
      </c>
      <c r="M52" s="50">
        <v>460856</v>
      </c>
      <c r="N52" s="50">
        <v>465900</v>
      </c>
      <c r="O52" s="51">
        <v>465900</v>
      </c>
      <c r="P52" s="51">
        <v>465900</v>
      </c>
    </row>
    <row r="53" spans="1:16" ht="15.75" customHeight="1">
      <c r="A53" s="139"/>
      <c r="B53" s="136"/>
      <c r="C53" s="136"/>
      <c r="D53" s="136"/>
      <c r="E53" s="139"/>
      <c r="F53" s="12">
        <v>974</v>
      </c>
      <c r="G53" s="22" t="s">
        <v>14</v>
      </c>
      <c r="H53" s="14" t="s">
        <v>13</v>
      </c>
      <c r="I53" s="30">
        <v>2</v>
      </c>
      <c r="J53" s="49">
        <v>7009</v>
      </c>
      <c r="K53" s="49">
        <v>611</v>
      </c>
      <c r="L53" s="50">
        <v>46401</v>
      </c>
      <c r="M53" s="50">
        <v>43087</v>
      </c>
      <c r="N53" s="50">
        <v>43558</v>
      </c>
      <c r="O53" s="51">
        <v>43558</v>
      </c>
      <c r="P53" s="51">
        <v>43558</v>
      </c>
    </row>
    <row r="54" spans="1:16" ht="15.75" customHeight="1">
      <c r="A54" s="139"/>
      <c r="B54" s="136"/>
      <c r="C54" s="136"/>
      <c r="D54" s="136"/>
      <c r="E54" s="139"/>
      <c r="F54" s="12">
        <v>974</v>
      </c>
      <c r="G54" s="22" t="s">
        <v>14</v>
      </c>
      <c r="H54" s="14" t="s">
        <v>13</v>
      </c>
      <c r="I54" s="30">
        <v>2</v>
      </c>
      <c r="J54" s="49">
        <v>7010</v>
      </c>
      <c r="K54" s="49">
        <v>621</v>
      </c>
      <c r="L54" s="50">
        <v>1184</v>
      </c>
      <c r="M54" s="50">
        <v>1015</v>
      </c>
      <c r="N54" s="50">
        <v>1040</v>
      </c>
      <c r="O54" s="51">
        <v>1624</v>
      </c>
      <c r="P54" s="51">
        <v>1624</v>
      </c>
    </row>
    <row r="55" spans="1:16" ht="15.75" customHeight="1">
      <c r="A55" s="139"/>
      <c r="B55" s="136"/>
      <c r="C55" s="136"/>
      <c r="D55" s="136"/>
      <c r="E55" s="139"/>
      <c r="F55" s="12">
        <v>974</v>
      </c>
      <c r="G55" s="22" t="s">
        <v>14</v>
      </c>
      <c r="H55" s="14" t="s">
        <v>13</v>
      </c>
      <c r="I55" s="30">
        <v>2</v>
      </c>
      <c r="J55" s="49">
        <v>7011</v>
      </c>
      <c r="K55" s="49">
        <v>321</v>
      </c>
      <c r="L55" s="50">
        <v>5467</v>
      </c>
      <c r="M55" s="50">
        <v>5084</v>
      </c>
      <c r="N55" s="50">
        <v>5139</v>
      </c>
      <c r="O55" s="51">
        <v>5139</v>
      </c>
      <c r="P55" s="51">
        <v>5139</v>
      </c>
    </row>
    <row r="56" spans="1:16" ht="15.75" customHeight="1">
      <c r="A56" s="139"/>
      <c r="B56" s="136"/>
      <c r="C56" s="136"/>
      <c r="D56" s="136"/>
      <c r="E56" s="139"/>
      <c r="F56" s="12">
        <v>974</v>
      </c>
      <c r="G56" s="22" t="s">
        <v>14</v>
      </c>
      <c r="H56" s="14" t="s">
        <v>13</v>
      </c>
      <c r="I56" s="30">
        <v>2</v>
      </c>
      <c r="J56" s="49">
        <v>7011</v>
      </c>
      <c r="K56" s="49">
        <v>611</v>
      </c>
      <c r="L56" s="50">
        <v>585</v>
      </c>
      <c r="M56" s="50">
        <v>544</v>
      </c>
      <c r="N56" s="50">
        <v>550</v>
      </c>
      <c r="O56" s="51">
        <v>550</v>
      </c>
      <c r="P56" s="51">
        <v>550</v>
      </c>
    </row>
    <row r="57" spans="1:16" ht="15.75" customHeight="1">
      <c r="A57" s="139"/>
      <c r="B57" s="136"/>
      <c r="C57" s="136"/>
      <c r="D57" s="136"/>
      <c r="E57" s="139"/>
      <c r="F57" s="12">
        <v>974</v>
      </c>
      <c r="G57" s="22" t="s">
        <v>14</v>
      </c>
      <c r="H57" s="14" t="s">
        <v>13</v>
      </c>
      <c r="I57" s="30">
        <v>2</v>
      </c>
      <c r="J57" s="49">
        <v>7019</v>
      </c>
      <c r="K57" s="49">
        <v>621</v>
      </c>
      <c r="L57" s="50">
        <v>6504</v>
      </c>
      <c r="M57" s="50">
        <v>6049</v>
      </c>
      <c r="N57" s="50">
        <v>6114</v>
      </c>
      <c r="O57" s="51">
        <v>6114</v>
      </c>
      <c r="P57" s="51">
        <v>6114</v>
      </c>
    </row>
    <row r="58" spans="1:16" ht="16.5" customHeight="1">
      <c r="A58" s="125" t="s">
        <v>24</v>
      </c>
      <c r="B58" s="135" t="s">
        <v>38</v>
      </c>
      <c r="C58" s="135">
        <v>2014</v>
      </c>
      <c r="D58" s="135">
        <v>2018</v>
      </c>
      <c r="E58" s="138" t="s">
        <v>39</v>
      </c>
      <c r="F58" s="12"/>
      <c r="G58" s="12"/>
      <c r="H58" s="12"/>
      <c r="I58" s="12"/>
      <c r="J58" s="12"/>
      <c r="K58" s="49">
        <v>611</v>
      </c>
      <c r="L58" s="35">
        <f>L59+L60+L61+L62+L63+L65+L66+L67+L68+L69+L70+L71+L72+L73</f>
        <v>648652.9</v>
      </c>
      <c r="M58" s="35">
        <f>M59+M60+M61+M62+M63+M65+M66+M67+M68+M69+M70+M71+M72+M73</f>
        <v>604122</v>
      </c>
      <c r="N58" s="35">
        <f>N59+N60+N61+N62+N63+N65+N66+N67+N68+N69+N70+N71+N72+N73</f>
        <v>609788</v>
      </c>
      <c r="O58" s="35">
        <f>O59+O60+O61+O62+O63+O65+O66+O67+O68+O69+O70+O71+O72+O73</f>
        <v>610372</v>
      </c>
      <c r="P58" s="35">
        <f>P59+P60+P61+P62+P63+P65+P66+P67+P68+P69+P70+P71+P72+P73</f>
        <v>610372</v>
      </c>
    </row>
    <row r="59" spans="1:16" ht="16.5" customHeight="1">
      <c r="A59" s="125"/>
      <c r="B59" s="136"/>
      <c r="C59" s="136"/>
      <c r="D59" s="136"/>
      <c r="E59" s="139"/>
      <c r="F59" s="49">
        <v>974</v>
      </c>
      <c r="G59" s="53" t="s">
        <v>14</v>
      </c>
      <c r="H59" s="52" t="s">
        <v>13</v>
      </c>
      <c r="I59" s="49">
        <v>2</v>
      </c>
      <c r="J59" s="49">
        <v>2985</v>
      </c>
      <c r="K59" s="49">
        <v>242</v>
      </c>
      <c r="L59" s="50">
        <v>30</v>
      </c>
      <c r="M59" s="50">
        <v>30</v>
      </c>
      <c r="N59" s="50">
        <v>30</v>
      </c>
      <c r="O59" s="51">
        <v>30</v>
      </c>
      <c r="P59" s="51">
        <v>30</v>
      </c>
    </row>
    <row r="60" spans="1:16" ht="16.5" customHeight="1">
      <c r="A60" s="125"/>
      <c r="B60" s="136"/>
      <c r="C60" s="136"/>
      <c r="D60" s="136"/>
      <c r="E60" s="139"/>
      <c r="F60" s="49">
        <v>974</v>
      </c>
      <c r="G60" s="53" t="s">
        <v>14</v>
      </c>
      <c r="H60" s="52" t="s">
        <v>13</v>
      </c>
      <c r="I60" s="49">
        <v>2</v>
      </c>
      <c r="J60" s="49">
        <v>2985</v>
      </c>
      <c r="K60" s="49">
        <v>244</v>
      </c>
      <c r="L60" s="50">
        <v>641</v>
      </c>
      <c r="M60" s="50">
        <v>601</v>
      </c>
      <c r="N60" s="50">
        <v>601</v>
      </c>
      <c r="O60" s="51">
        <v>601</v>
      </c>
      <c r="P60" s="51">
        <v>601</v>
      </c>
    </row>
    <row r="61" spans="1:16" ht="16.5" customHeight="1">
      <c r="A61" s="125"/>
      <c r="B61" s="136"/>
      <c r="C61" s="136"/>
      <c r="D61" s="136"/>
      <c r="E61" s="139"/>
      <c r="F61" s="49">
        <v>974</v>
      </c>
      <c r="G61" s="53" t="s">
        <v>14</v>
      </c>
      <c r="H61" s="52" t="s">
        <v>13</v>
      </c>
      <c r="I61" s="49">
        <v>2</v>
      </c>
      <c r="J61" s="49">
        <v>2985</v>
      </c>
      <c r="K61" s="49">
        <v>321</v>
      </c>
      <c r="L61" s="50">
        <v>215</v>
      </c>
      <c r="M61" s="50">
        <v>215</v>
      </c>
      <c r="N61" s="50">
        <v>215</v>
      </c>
      <c r="O61" s="51">
        <v>215</v>
      </c>
      <c r="P61" s="51">
        <v>215</v>
      </c>
    </row>
    <row r="62" spans="1:16" ht="16.5" customHeight="1">
      <c r="A62" s="125"/>
      <c r="B62" s="136"/>
      <c r="C62" s="136"/>
      <c r="D62" s="136"/>
      <c r="E62" s="139"/>
      <c r="F62" s="49">
        <v>974</v>
      </c>
      <c r="G62" s="53" t="s">
        <v>14</v>
      </c>
      <c r="H62" s="52" t="s">
        <v>13</v>
      </c>
      <c r="I62" s="49">
        <v>2</v>
      </c>
      <c r="J62" s="49">
        <v>2985</v>
      </c>
      <c r="K62" s="49">
        <v>611</v>
      </c>
      <c r="L62" s="50">
        <v>75545.6</v>
      </c>
      <c r="M62" s="50">
        <v>70935</v>
      </c>
      <c r="N62" s="50">
        <v>70935</v>
      </c>
      <c r="O62" s="51">
        <v>70935</v>
      </c>
      <c r="P62" s="51">
        <v>70935</v>
      </c>
    </row>
    <row r="63" spans="1:16" ht="16.5" customHeight="1">
      <c r="A63" s="125"/>
      <c r="B63" s="136"/>
      <c r="C63" s="136"/>
      <c r="D63" s="136"/>
      <c r="E63" s="139"/>
      <c r="F63" s="49">
        <v>974</v>
      </c>
      <c r="G63" s="53" t="s">
        <v>14</v>
      </c>
      <c r="H63" s="52" t="s">
        <v>13</v>
      </c>
      <c r="I63" s="49">
        <v>2</v>
      </c>
      <c r="J63" s="49">
        <v>2985</v>
      </c>
      <c r="K63" s="49">
        <v>621</v>
      </c>
      <c r="L63" s="50">
        <v>6826.2</v>
      </c>
      <c r="M63" s="50">
        <v>6611</v>
      </c>
      <c r="N63" s="50">
        <v>6611</v>
      </c>
      <c r="O63" s="51">
        <v>6611</v>
      </c>
      <c r="P63" s="51">
        <v>6611</v>
      </c>
    </row>
    <row r="64" spans="1:16" ht="16.5" customHeight="1">
      <c r="A64" s="125"/>
      <c r="B64" s="136"/>
      <c r="C64" s="136"/>
      <c r="D64" s="136"/>
      <c r="E64" s="139"/>
      <c r="F64" s="49">
        <v>974</v>
      </c>
      <c r="G64" s="53" t="s">
        <v>14</v>
      </c>
      <c r="H64" s="52" t="s">
        <v>13</v>
      </c>
      <c r="I64" s="49">
        <v>2</v>
      </c>
      <c r="J64" s="49">
        <v>2985</v>
      </c>
      <c r="K64" s="49">
        <v>622</v>
      </c>
      <c r="L64" s="50"/>
      <c r="M64" s="50"/>
      <c r="N64" s="50"/>
      <c r="O64" s="51">
        <v>891</v>
      </c>
      <c r="P64" s="51">
        <v>891</v>
      </c>
    </row>
    <row r="65" spans="1:16" ht="16.5" customHeight="1">
      <c r="A65" s="125"/>
      <c r="B65" s="136"/>
      <c r="C65" s="136"/>
      <c r="D65" s="136"/>
      <c r="E65" s="139"/>
      <c r="F65" s="49">
        <v>974</v>
      </c>
      <c r="G65" s="53" t="s">
        <v>14</v>
      </c>
      <c r="H65" s="52" t="s">
        <v>13</v>
      </c>
      <c r="I65" s="49">
        <v>2</v>
      </c>
      <c r="J65" s="49">
        <v>2985</v>
      </c>
      <c r="K65" s="49">
        <v>851</v>
      </c>
      <c r="L65" s="50">
        <v>115</v>
      </c>
      <c r="M65" s="50">
        <v>115</v>
      </c>
      <c r="N65" s="50">
        <v>115</v>
      </c>
      <c r="O65" s="51">
        <v>115</v>
      </c>
      <c r="P65" s="51">
        <v>115</v>
      </c>
    </row>
    <row r="66" spans="1:16" ht="16.5" customHeight="1">
      <c r="A66" s="125"/>
      <c r="B66" s="136"/>
      <c r="C66" s="136"/>
      <c r="D66" s="136"/>
      <c r="E66" s="139"/>
      <c r="F66" s="49">
        <v>974</v>
      </c>
      <c r="G66" s="53" t="s">
        <v>14</v>
      </c>
      <c r="H66" s="52" t="s">
        <v>13</v>
      </c>
      <c r="I66" s="49">
        <v>2</v>
      </c>
      <c r="J66" s="49">
        <v>2985</v>
      </c>
      <c r="K66" s="49">
        <v>852</v>
      </c>
      <c r="L66" s="50">
        <v>10.1</v>
      </c>
      <c r="M66" s="50">
        <v>0</v>
      </c>
      <c r="N66" s="50">
        <v>0</v>
      </c>
      <c r="O66" s="51">
        <v>0</v>
      </c>
      <c r="P66" s="51">
        <v>0</v>
      </c>
    </row>
    <row r="67" spans="1:16" ht="16.5" customHeight="1">
      <c r="A67" s="125"/>
      <c r="B67" s="136"/>
      <c r="C67" s="136"/>
      <c r="D67" s="136"/>
      <c r="E67" s="139"/>
      <c r="F67" s="49">
        <v>974</v>
      </c>
      <c r="G67" s="53" t="s">
        <v>14</v>
      </c>
      <c r="H67" s="52" t="s">
        <v>13</v>
      </c>
      <c r="I67" s="49">
        <v>2</v>
      </c>
      <c r="J67" s="49">
        <v>7009</v>
      </c>
      <c r="K67" s="49">
        <v>111</v>
      </c>
      <c r="L67" s="50">
        <v>8980</v>
      </c>
      <c r="M67" s="50">
        <v>8980</v>
      </c>
      <c r="N67" s="50">
        <v>8980</v>
      </c>
      <c r="O67" s="51">
        <v>8980</v>
      </c>
      <c r="P67" s="51">
        <v>8980</v>
      </c>
    </row>
    <row r="68" spans="1:16" ht="16.5" customHeight="1">
      <c r="A68" s="125"/>
      <c r="B68" s="136"/>
      <c r="C68" s="136"/>
      <c r="D68" s="136"/>
      <c r="E68" s="139"/>
      <c r="F68" s="49">
        <v>974</v>
      </c>
      <c r="G68" s="53" t="s">
        <v>14</v>
      </c>
      <c r="H68" s="52" t="s">
        <v>13</v>
      </c>
      <c r="I68" s="49">
        <v>2</v>
      </c>
      <c r="J68" s="49">
        <v>7009</v>
      </c>
      <c r="K68" s="49">
        <v>611</v>
      </c>
      <c r="L68" s="50">
        <v>496149</v>
      </c>
      <c r="M68" s="50">
        <v>460856</v>
      </c>
      <c r="N68" s="50">
        <v>465900</v>
      </c>
      <c r="O68" s="51">
        <v>465900</v>
      </c>
      <c r="P68" s="51">
        <v>465900</v>
      </c>
    </row>
    <row r="69" spans="1:16" ht="16.5" customHeight="1">
      <c r="A69" s="125"/>
      <c r="B69" s="136"/>
      <c r="C69" s="136"/>
      <c r="D69" s="136"/>
      <c r="E69" s="139"/>
      <c r="F69" s="49">
        <v>974</v>
      </c>
      <c r="G69" s="53" t="s">
        <v>14</v>
      </c>
      <c r="H69" s="52" t="s">
        <v>13</v>
      </c>
      <c r="I69" s="49">
        <v>2</v>
      </c>
      <c r="J69" s="49">
        <v>7009</v>
      </c>
      <c r="K69" s="49">
        <v>621</v>
      </c>
      <c r="L69" s="50">
        <v>46401</v>
      </c>
      <c r="M69" s="50">
        <v>43087</v>
      </c>
      <c r="N69" s="50">
        <v>43558</v>
      </c>
      <c r="O69" s="51">
        <v>43558</v>
      </c>
      <c r="P69" s="51">
        <v>43558</v>
      </c>
    </row>
    <row r="70" spans="1:16" ht="16.5" customHeight="1">
      <c r="A70" s="125"/>
      <c r="B70" s="136"/>
      <c r="C70" s="136"/>
      <c r="D70" s="136"/>
      <c r="E70" s="139"/>
      <c r="F70" s="49">
        <v>974</v>
      </c>
      <c r="G70" s="53" t="s">
        <v>14</v>
      </c>
      <c r="H70" s="52" t="s">
        <v>13</v>
      </c>
      <c r="I70" s="49">
        <v>2</v>
      </c>
      <c r="J70" s="49">
        <v>7010</v>
      </c>
      <c r="K70" s="49">
        <v>321</v>
      </c>
      <c r="L70" s="50">
        <v>1184</v>
      </c>
      <c r="M70" s="50">
        <v>1015</v>
      </c>
      <c r="N70" s="50">
        <v>1040</v>
      </c>
      <c r="O70" s="51">
        <v>1624</v>
      </c>
      <c r="P70" s="51">
        <v>1624</v>
      </c>
    </row>
    <row r="71" spans="1:16" ht="16.5" customHeight="1">
      <c r="A71" s="125"/>
      <c r="B71" s="136"/>
      <c r="C71" s="136"/>
      <c r="D71" s="136"/>
      <c r="E71" s="139"/>
      <c r="F71" s="49">
        <v>974</v>
      </c>
      <c r="G71" s="53" t="s">
        <v>14</v>
      </c>
      <c r="H71" s="52" t="s">
        <v>13</v>
      </c>
      <c r="I71" s="49">
        <v>2</v>
      </c>
      <c r="J71" s="49">
        <v>7011</v>
      </c>
      <c r="K71" s="49">
        <v>611</v>
      </c>
      <c r="L71" s="50">
        <v>5467</v>
      </c>
      <c r="M71" s="50">
        <v>5084</v>
      </c>
      <c r="N71" s="50">
        <v>5139</v>
      </c>
      <c r="O71" s="51">
        <v>5139</v>
      </c>
      <c r="P71" s="51">
        <v>5139</v>
      </c>
    </row>
    <row r="72" spans="1:16" ht="16.5" customHeight="1">
      <c r="A72" s="125"/>
      <c r="B72" s="136"/>
      <c r="C72" s="136"/>
      <c r="D72" s="136"/>
      <c r="E72" s="139"/>
      <c r="F72" s="49">
        <v>974</v>
      </c>
      <c r="G72" s="53" t="s">
        <v>14</v>
      </c>
      <c r="H72" s="52" t="s">
        <v>13</v>
      </c>
      <c r="I72" s="49">
        <v>2</v>
      </c>
      <c r="J72" s="49">
        <v>7011</v>
      </c>
      <c r="K72" s="49">
        <v>621</v>
      </c>
      <c r="L72" s="50">
        <v>585</v>
      </c>
      <c r="M72" s="50">
        <v>544</v>
      </c>
      <c r="N72" s="50">
        <v>550</v>
      </c>
      <c r="O72" s="51">
        <v>550</v>
      </c>
      <c r="P72" s="51">
        <v>550</v>
      </c>
    </row>
    <row r="73" spans="1:16" ht="16.5" customHeight="1">
      <c r="A73" s="125"/>
      <c r="B73" s="136"/>
      <c r="C73" s="136"/>
      <c r="D73" s="136"/>
      <c r="E73" s="139"/>
      <c r="F73" s="49">
        <v>974</v>
      </c>
      <c r="G73" s="53" t="s">
        <v>14</v>
      </c>
      <c r="H73" s="52" t="s">
        <v>13</v>
      </c>
      <c r="I73" s="49">
        <v>2</v>
      </c>
      <c r="J73" s="49">
        <v>7019</v>
      </c>
      <c r="K73" s="49">
        <v>611</v>
      </c>
      <c r="L73" s="50">
        <v>6504</v>
      </c>
      <c r="M73" s="50">
        <v>6049</v>
      </c>
      <c r="N73" s="50">
        <v>6114</v>
      </c>
      <c r="O73" s="51">
        <v>6114</v>
      </c>
      <c r="P73" s="51">
        <v>6114</v>
      </c>
    </row>
    <row r="74" spans="1:16" ht="16.5" customHeight="1">
      <c r="A74" s="118" t="s">
        <v>25</v>
      </c>
      <c r="B74" s="135" t="s">
        <v>37</v>
      </c>
      <c r="C74" s="135">
        <v>2014</v>
      </c>
      <c r="D74" s="135">
        <v>2018</v>
      </c>
      <c r="E74" s="138" t="s">
        <v>44</v>
      </c>
      <c r="F74" s="12"/>
      <c r="G74" s="22"/>
      <c r="H74" s="14"/>
      <c r="I74" s="12"/>
      <c r="J74" s="12"/>
      <c r="K74" s="49"/>
      <c r="L74" s="33">
        <f>L75+L76</f>
        <v>0</v>
      </c>
      <c r="M74" s="33">
        <f>M75+M76</f>
        <v>0</v>
      </c>
      <c r="N74" s="33">
        <v>0</v>
      </c>
      <c r="O74" s="31">
        <v>8647</v>
      </c>
      <c r="P74" s="31">
        <v>8647</v>
      </c>
    </row>
    <row r="75" spans="1:16" ht="17.25" customHeight="1">
      <c r="A75" s="118"/>
      <c r="B75" s="136"/>
      <c r="C75" s="136"/>
      <c r="D75" s="136"/>
      <c r="E75" s="139"/>
      <c r="F75" s="12">
        <v>974</v>
      </c>
      <c r="G75" s="22" t="s">
        <v>14</v>
      </c>
      <c r="H75" s="14" t="s">
        <v>13</v>
      </c>
      <c r="I75" s="30">
        <v>2</v>
      </c>
      <c r="J75" s="12">
        <v>2985</v>
      </c>
      <c r="K75" s="12">
        <v>612</v>
      </c>
      <c r="L75" s="33"/>
      <c r="M75" s="33"/>
      <c r="N75" s="33"/>
      <c r="O75" s="31">
        <v>7756</v>
      </c>
      <c r="P75" s="31">
        <v>7756</v>
      </c>
    </row>
    <row r="76" spans="1:16" ht="36" customHeight="1">
      <c r="A76" s="161"/>
      <c r="B76" s="137"/>
      <c r="C76" s="137"/>
      <c r="D76" s="137"/>
      <c r="E76" s="140"/>
      <c r="F76" s="12">
        <v>974</v>
      </c>
      <c r="G76" s="22" t="s">
        <v>14</v>
      </c>
      <c r="H76" s="14" t="s">
        <v>13</v>
      </c>
      <c r="I76" s="30">
        <v>2</v>
      </c>
      <c r="J76" s="12">
        <v>2985</v>
      </c>
      <c r="K76" s="12">
        <v>622</v>
      </c>
      <c r="L76" s="34"/>
      <c r="M76" s="34"/>
      <c r="N76" s="28"/>
      <c r="O76" s="34">
        <v>891</v>
      </c>
      <c r="P76" s="34">
        <v>891</v>
      </c>
    </row>
    <row r="77" spans="1:16" ht="220.5">
      <c r="A77" s="1" t="s">
        <v>36</v>
      </c>
      <c r="B77" s="2" t="s">
        <v>40</v>
      </c>
      <c r="C77" s="16">
        <v>2014</v>
      </c>
      <c r="D77" s="16">
        <v>2018</v>
      </c>
      <c r="E77" s="5" t="s">
        <v>41</v>
      </c>
      <c r="F77" s="13">
        <v>974</v>
      </c>
      <c r="G77" s="21" t="s">
        <v>14</v>
      </c>
      <c r="H77" s="15" t="s">
        <v>13</v>
      </c>
      <c r="I77" s="33" t="s">
        <v>15</v>
      </c>
      <c r="J77" s="13">
        <v>2985</v>
      </c>
      <c r="K77" s="12">
        <v>612</v>
      </c>
      <c r="L77" s="32">
        <v>0</v>
      </c>
      <c r="M77" s="32">
        <v>0</v>
      </c>
      <c r="N77" s="32">
        <v>0</v>
      </c>
      <c r="O77" s="29">
        <v>12950</v>
      </c>
      <c r="P77" s="29">
        <v>12950</v>
      </c>
    </row>
    <row r="78" spans="1:16" ht="19.5" customHeight="1">
      <c r="A78" s="138" t="s">
        <v>26</v>
      </c>
      <c r="B78" s="135" t="s">
        <v>53</v>
      </c>
      <c r="C78" s="135">
        <v>2014</v>
      </c>
      <c r="D78" s="135">
        <v>2018</v>
      </c>
      <c r="E78" s="138" t="s">
        <v>55</v>
      </c>
      <c r="F78" s="12"/>
      <c r="G78" s="12"/>
      <c r="H78" s="12"/>
      <c r="I78" s="30"/>
      <c r="J78" s="12"/>
      <c r="L78" s="35">
        <f>L79+L80+L81:M81</f>
        <v>26254</v>
      </c>
      <c r="M78" s="35">
        <f>M79+M80+M81:N81</f>
        <v>21457</v>
      </c>
      <c r="N78" s="35">
        <f>N79+N80+N81:O81</f>
        <v>21457</v>
      </c>
      <c r="O78" s="35">
        <f>O79+O80+O81:P81</f>
        <v>34116</v>
      </c>
      <c r="P78" s="35">
        <f>P79+P80+P81:Q81</f>
        <v>34286</v>
      </c>
    </row>
    <row r="79" spans="1:16" ht="19.5" customHeight="1">
      <c r="A79" s="139"/>
      <c r="B79" s="133"/>
      <c r="C79" s="136"/>
      <c r="D79" s="136"/>
      <c r="E79" s="139"/>
      <c r="F79" s="12">
        <v>974</v>
      </c>
      <c r="G79" s="14" t="s">
        <v>14</v>
      </c>
      <c r="H79" s="14" t="s">
        <v>13</v>
      </c>
      <c r="I79" s="30">
        <v>3</v>
      </c>
      <c r="J79" s="12">
        <v>2987</v>
      </c>
      <c r="K79" s="13">
        <v>612</v>
      </c>
      <c r="L79" s="69">
        <f>L92</f>
        <v>0</v>
      </c>
      <c r="M79" s="69">
        <f>M92</f>
        <v>0</v>
      </c>
      <c r="N79" s="69">
        <f>N92</f>
        <v>0</v>
      </c>
      <c r="O79" s="69">
        <f>O92</f>
        <v>810</v>
      </c>
      <c r="P79" s="69">
        <f>P92</f>
        <v>980</v>
      </c>
    </row>
    <row r="80" spans="1:16" ht="19.5" customHeight="1">
      <c r="A80" s="139"/>
      <c r="B80" s="133"/>
      <c r="C80" s="136"/>
      <c r="D80" s="136"/>
      <c r="E80" s="139"/>
      <c r="F80" s="67">
        <v>974</v>
      </c>
      <c r="G80" s="58" t="s">
        <v>14</v>
      </c>
      <c r="H80" s="58" t="s">
        <v>13</v>
      </c>
      <c r="I80" s="105">
        <v>3</v>
      </c>
      <c r="J80" s="57">
        <v>2987</v>
      </c>
      <c r="K80" s="12">
        <v>611</v>
      </c>
      <c r="L80" s="59">
        <f>L82</f>
        <v>25449</v>
      </c>
      <c r="M80" s="59">
        <f>M82</f>
        <v>20652</v>
      </c>
      <c r="N80" s="59">
        <f>N82</f>
        <v>20652</v>
      </c>
      <c r="O80" s="59">
        <f>O82</f>
        <v>32299</v>
      </c>
      <c r="P80" s="59">
        <f>P82</f>
        <v>32299</v>
      </c>
    </row>
    <row r="81" spans="1:16" ht="39.75" customHeight="1">
      <c r="A81" s="139"/>
      <c r="B81" s="133"/>
      <c r="C81" s="136"/>
      <c r="D81" s="136"/>
      <c r="E81" s="139"/>
      <c r="F81" s="68">
        <v>974</v>
      </c>
      <c r="G81" s="64" t="s">
        <v>14</v>
      </c>
      <c r="H81" s="64" t="s">
        <v>13</v>
      </c>
      <c r="I81" s="106">
        <v>3</v>
      </c>
      <c r="J81" s="63">
        <v>4902</v>
      </c>
      <c r="K81" s="91">
        <v>612</v>
      </c>
      <c r="L81" s="65">
        <f>L93</f>
        <v>805</v>
      </c>
      <c r="M81" s="65">
        <v>805</v>
      </c>
      <c r="N81" s="65">
        <v>805</v>
      </c>
      <c r="O81" s="66">
        <v>1007</v>
      </c>
      <c r="P81" s="66">
        <v>1007</v>
      </c>
    </row>
    <row r="82" spans="1:16" ht="15" customHeight="1">
      <c r="A82" s="125" t="s">
        <v>27</v>
      </c>
      <c r="B82" s="135" t="s">
        <v>54</v>
      </c>
      <c r="C82" s="135">
        <v>2014</v>
      </c>
      <c r="D82" s="135">
        <v>2018</v>
      </c>
      <c r="E82" s="138" t="s">
        <v>56</v>
      </c>
      <c r="F82" s="160">
        <v>974</v>
      </c>
      <c r="G82" s="152" t="s">
        <v>14</v>
      </c>
      <c r="H82" s="154" t="s">
        <v>13</v>
      </c>
      <c r="I82" s="156">
        <v>3</v>
      </c>
      <c r="J82" s="159">
        <v>2987</v>
      </c>
      <c r="K82" s="92">
        <v>611</v>
      </c>
      <c r="L82" s="149">
        <v>25449</v>
      </c>
      <c r="M82" s="119">
        <v>20652</v>
      </c>
      <c r="N82" s="119">
        <v>20652</v>
      </c>
      <c r="O82" s="119">
        <v>32299</v>
      </c>
      <c r="P82" s="119">
        <v>32299</v>
      </c>
    </row>
    <row r="83" spans="1:16" ht="15.75" customHeight="1">
      <c r="A83" s="125"/>
      <c r="B83" s="133"/>
      <c r="C83" s="136"/>
      <c r="D83" s="136"/>
      <c r="E83" s="139"/>
      <c r="F83" s="122"/>
      <c r="G83" s="153"/>
      <c r="H83" s="155"/>
      <c r="I83" s="157"/>
      <c r="J83" s="122"/>
      <c r="K83" s="122"/>
      <c r="L83" s="120"/>
      <c r="M83" s="120"/>
      <c r="N83" s="120"/>
      <c r="O83" s="120"/>
      <c r="P83" s="120"/>
    </row>
    <row r="84" spans="1:16" ht="18" customHeight="1">
      <c r="A84" s="125"/>
      <c r="B84" s="133"/>
      <c r="C84" s="136"/>
      <c r="D84" s="136"/>
      <c r="E84" s="139"/>
      <c r="F84" s="122"/>
      <c r="G84" s="153"/>
      <c r="H84" s="155"/>
      <c r="I84" s="157"/>
      <c r="J84" s="122"/>
      <c r="K84" s="122"/>
      <c r="L84" s="120"/>
      <c r="M84" s="120"/>
      <c r="N84" s="120"/>
      <c r="O84" s="120"/>
      <c r="P84" s="120"/>
    </row>
    <row r="85" spans="1:16" ht="160.5" customHeight="1">
      <c r="A85" s="125"/>
      <c r="B85" s="133"/>
      <c r="C85" s="136"/>
      <c r="D85" s="136"/>
      <c r="E85" s="139"/>
      <c r="F85" s="148"/>
      <c r="G85" s="153"/>
      <c r="H85" s="155"/>
      <c r="I85" s="158"/>
      <c r="J85" s="148"/>
      <c r="K85" s="122"/>
      <c r="L85" s="120"/>
      <c r="M85" s="120"/>
      <c r="N85" s="120"/>
      <c r="O85" s="121"/>
      <c r="P85" s="121"/>
    </row>
    <row r="86" spans="1:16" ht="15" customHeight="1" hidden="1">
      <c r="A86" s="125"/>
      <c r="B86" s="133"/>
      <c r="C86" s="18"/>
      <c r="D86" s="18"/>
      <c r="E86" s="10"/>
      <c r="F86" s="12"/>
      <c r="G86" s="12"/>
      <c r="H86" s="12"/>
      <c r="I86" s="12"/>
      <c r="J86" s="12"/>
      <c r="K86" s="148"/>
      <c r="L86" s="30"/>
      <c r="M86" s="30"/>
      <c r="N86" s="30"/>
      <c r="O86" s="31"/>
      <c r="P86" s="31"/>
    </row>
    <row r="87" spans="1:16" ht="15" customHeight="1" hidden="1">
      <c r="A87" s="125"/>
      <c r="B87" s="133"/>
      <c r="C87" s="18"/>
      <c r="D87" s="18"/>
      <c r="E87" s="10"/>
      <c r="F87" s="12"/>
      <c r="G87" s="12"/>
      <c r="H87" s="12"/>
      <c r="I87" s="12"/>
      <c r="J87" s="12"/>
      <c r="K87" s="12"/>
      <c r="L87" s="30"/>
      <c r="M87" s="30"/>
      <c r="N87" s="30"/>
      <c r="O87" s="31"/>
      <c r="P87" s="31"/>
    </row>
    <row r="88" spans="1:16" ht="15" customHeight="1" hidden="1">
      <c r="A88" s="125"/>
      <c r="B88" s="133"/>
      <c r="C88" s="18"/>
      <c r="D88" s="18"/>
      <c r="E88" s="10"/>
      <c r="F88" s="12"/>
      <c r="G88" s="12"/>
      <c r="H88" s="12"/>
      <c r="I88" s="12"/>
      <c r="J88" s="12"/>
      <c r="K88" s="12"/>
      <c r="L88" s="30"/>
      <c r="M88" s="30"/>
      <c r="N88" s="30"/>
      <c r="O88" s="31"/>
      <c r="P88" s="31"/>
    </row>
    <row r="89" spans="1:16" ht="15" customHeight="1" hidden="1">
      <c r="A89" s="125"/>
      <c r="B89" s="133"/>
      <c r="C89" s="18"/>
      <c r="D89" s="18"/>
      <c r="E89" s="10"/>
      <c r="F89" s="12"/>
      <c r="G89" s="12"/>
      <c r="H89" s="12"/>
      <c r="I89" s="12"/>
      <c r="J89" s="12"/>
      <c r="K89" s="12"/>
      <c r="L89" s="30"/>
      <c r="M89" s="30"/>
      <c r="N89" s="30"/>
      <c r="O89" s="31"/>
      <c r="P89" s="31"/>
    </row>
    <row r="90" spans="1:16" ht="15" customHeight="1" hidden="1">
      <c r="A90" s="125"/>
      <c r="B90" s="133"/>
      <c r="C90" s="18"/>
      <c r="D90" s="18"/>
      <c r="E90" s="10"/>
      <c r="F90" s="12"/>
      <c r="G90" s="12"/>
      <c r="H90" s="12"/>
      <c r="I90" s="12"/>
      <c r="J90" s="12"/>
      <c r="K90" s="12"/>
      <c r="L90" s="30"/>
      <c r="M90" s="30"/>
      <c r="N90" s="30"/>
      <c r="O90" s="31"/>
      <c r="P90" s="31"/>
    </row>
    <row r="91" spans="1:16" ht="15.75" customHeight="1" hidden="1" thickBot="1">
      <c r="A91" s="125"/>
      <c r="B91" s="134"/>
      <c r="C91" s="19"/>
      <c r="D91" s="19"/>
      <c r="E91" s="11"/>
      <c r="F91" s="12"/>
      <c r="G91" s="12"/>
      <c r="H91" s="12"/>
      <c r="I91" s="12"/>
      <c r="J91" s="12"/>
      <c r="K91" s="12"/>
      <c r="L91" s="30"/>
      <c r="M91" s="30"/>
      <c r="N91" s="30"/>
      <c r="O91" s="31"/>
      <c r="P91" s="31"/>
    </row>
    <row r="92" spans="1:16" ht="114" customHeight="1">
      <c r="A92" s="8" t="s">
        <v>74</v>
      </c>
      <c r="B92" s="17" t="s">
        <v>53</v>
      </c>
      <c r="C92" s="16">
        <v>2014</v>
      </c>
      <c r="D92" s="16">
        <v>2018</v>
      </c>
      <c r="E92" s="5" t="s">
        <v>57</v>
      </c>
      <c r="F92" s="57">
        <v>974</v>
      </c>
      <c r="G92" s="58" t="s">
        <v>14</v>
      </c>
      <c r="H92" s="58" t="s">
        <v>13</v>
      </c>
      <c r="I92" s="57">
        <v>3</v>
      </c>
      <c r="J92" s="57">
        <v>2987</v>
      </c>
      <c r="K92" s="25">
        <v>612</v>
      </c>
      <c r="L92" s="59">
        <v>0</v>
      </c>
      <c r="M92" s="59">
        <v>0</v>
      </c>
      <c r="N92" s="59">
        <v>0</v>
      </c>
      <c r="O92" s="82">
        <v>810</v>
      </c>
      <c r="P92" s="82">
        <v>980</v>
      </c>
    </row>
    <row r="93" spans="1:16" s="40" customFormat="1" ht="159.75" customHeight="1">
      <c r="A93" s="41" t="s">
        <v>75</v>
      </c>
      <c r="B93" s="42" t="s">
        <v>53</v>
      </c>
      <c r="C93" s="43">
        <v>2014</v>
      </c>
      <c r="D93" s="43">
        <v>2018</v>
      </c>
      <c r="E93" s="44" t="s">
        <v>66</v>
      </c>
      <c r="F93" s="63">
        <v>974</v>
      </c>
      <c r="G93" s="64" t="s">
        <v>14</v>
      </c>
      <c r="H93" s="64" t="s">
        <v>13</v>
      </c>
      <c r="I93" s="63">
        <v>3</v>
      </c>
      <c r="J93" s="63">
        <v>4902</v>
      </c>
      <c r="K93" s="57">
        <v>612</v>
      </c>
      <c r="L93" s="65">
        <v>805</v>
      </c>
      <c r="M93" s="65">
        <v>805</v>
      </c>
      <c r="N93" s="65">
        <v>805</v>
      </c>
      <c r="O93" s="66">
        <v>1007</v>
      </c>
      <c r="P93" s="66">
        <v>1007</v>
      </c>
    </row>
    <row r="94" spans="1:16" s="40" customFormat="1" ht="20.25" customHeight="1">
      <c r="A94" s="129" t="s">
        <v>28</v>
      </c>
      <c r="B94" s="129" t="s">
        <v>68</v>
      </c>
      <c r="C94" s="114">
        <v>2014</v>
      </c>
      <c r="D94" s="114">
        <v>2018</v>
      </c>
      <c r="E94" s="150" t="s">
        <v>46</v>
      </c>
      <c r="F94" s="45"/>
      <c r="G94" s="46"/>
      <c r="H94" s="47"/>
      <c r="I94" s="45"/>
      <c r="J94" s="45"/>
      <c r="K94" s="63"/>
      <c r="L94" s="77">
        <f>L95+L97+L98+L100+L101+L103+L104+L105+L106+L96+L99+L102+L107</f>
        <v>32432.8</v>
      </c>
      <c r="M94" s="77">
        <f>M95+M97+M98+M100+M101+M103+M104+M105+M106+M96+M99+M102+M107</f>
        <v>7068.8</v>
      </c>
      <c r="N94" s="77">
        <f>N95+N97+N98+N100+N101+N103+N104+N105+N106+N96+N99+N102+N107</f>
        <v>7104</v>
      </c>
      <c r="O94" s="77">
        <f>O95+O97+O98+O100+O101+O103+O104+O105+O106+O96+O99+O102+O107</f>
        <v>6616</v>
      </c>
      <c r="P94" s="77">
        <f>P95+P97+P98+P100+P101+P103+P104+P105+P106+P96+P99+P102+P107</f>
        <v>6616</v>
      </c>
    </row>
    <row r="95" spans="1:16" s="40" customFormat="1" ht="19.5" customHeight="1">
      <c r="A95" s="130"/>
      <c r="B95" s="130"/>
      <c r="C95" s="115"/>
      <c r="D95" s="115"/>
      <c r="E95" s="151"/>
      <c r="F95" s="70">
        <v>974</v>
      </c>
      <c r="G95" s="60" t="s">
        <v>16</v>
      </c>
      <c r="H95" s="60" t="s">
        <v>13</v>
      </c>
      <c r="I95" s="70">
        <v>4</v>
      </c>
      <c r="J95" s="70">
        <v>2993</v>
      </c>
      <c r="K95" s="45">
        <v>244</v>
      </c>
      <c r="L95" s="100">
        <f>L109+L124+L125</f>
        <v>50</v>
      </c>
      <c r="M95" s="100">
        <f>M109+M124+M125</f>
        <v>800</v>
      </c>
      <c r="N95" s="100">
        <f>N109+N124+N125</f>
        <v>800</v>
      </c>
      <c r="O95" s="100">
        <v>1970</v>
      </c>
      <c r="P95" s="100">
        <v>1970</v>
      </c>
    </row>
    <row r="96" spans="1:16" s="40" customFormat="1" ht="19.5" customHeight="1">
      <c r="A96" s="130"/>
      <c r="B96" s="130"/>
      <c r="C96" s="115"/>
      <c r="D96" s="115"/>
      <c r="E96" s="151"/>
      <c r="F96" s="70">
        <v>974</v>
      </c>
      <c r="G96" s="60" t="s">
        <v>16</v>
      </c>
      <c r="H96" s="60" t="s">
        <v>13</v>
      </c>
      <c r="I96" s="70">
        <v>4</v>
      </c>
      <c r="J96" s="70">
        <v>2993</v>
      </c>
      <c r="K96" s="45">
        <v>612</v>
      </c>
      <c r="L96" s="100">
        <f aca="true" t="shared" si="2" ref="L96:P99">L110</f>
        <v>750</v>
      </c>
      <c r="M96" s="100">
        <f t="shared" si="2"/>
        <v>0</v>
      </c>
      <c r="N96" s="100">
        <f t="shared" si="2"/>
        <v>0</v>
      </c>
      <c r="O96" s="100">
        <f t="shared" si="2"/>
        <v>0</v>
      </c>
      <c r="P96" s="100">
        <f t="shared" si="2"/>
        <v>0</v>
      </c>
    </row>
    <row r="97" spans="1:16" s="40" customFormat="1" ht="21" customHeight="1">
      <c r="A97" s="130"/>
      <c r="B97" s="130"/>
      <c r="C97" s="115"/>
      <c r="D97" s="115"/>
      <c r="E97" s="151"/>
      <c r="F97" s="72">
        <v>974</v>
      </c>
      <c r="G97" s="73" t="s">
        <v>16</v>
      </c>
      <c r="H97" s="73" t="s">
        <v>13</v>
      </c>
      <c r="I97" s="72">
        <v>4</v>
      </c>
      <c r="J97" s="72">
        <v>4902</v>
      </c>
      <c r="K97" s="70">
        <v>612</v>
      </c>
      <c r="L97" s="101">
        <f t="shared" si="2"/>
        <v>75</v>
      </c>
      <c r="M97" s="101">
        <f t="shared" si="2"/>
        <v>75</v>
      </c>
      <c r="N97" s="101">
        <f t="shared" si="2"/>
        <v>75</v>
      </c>
      <c r="O97" s="101">
        <f t="shared" si="2"/>
        <v>80</v>
      </c>
      <c r="P97" s="101">
        <f t="shared" si="2"/>
        <v>80</v>
      </c>
    </row>
    <row r="98" spans="1:16" s="40" customFormat="1" ht="21" customHeight="1">
      <c r="A98" s="130"/>
      <c r="B98" s="130"/>
      <c r="C98" s="115"/>
      <c r="D98" s="115"/>
      <c r="E98" s="151"/>
      <c r="F98" s="49">
        <v>974</v>
      </c>
      <c r="G98" s="52" t="s">
        <v>16</v>
      </c>
      <c r="H98" s="53" t="s">
        <v>13</v>
      </c>
      <c r="I98" s="53" t="s">
        <v>72</v>
      </c>
      <c r="J98" s="49">
        <v>4915</v>
      </c>
      <c r="K98" s="72">
        <v>244</v>
      </c>
      <c r="L98" s="96">
        <f t="shared" si="2"/>
        <v>5.1</v>
      </c>
      <c r="M98" s="96">
        <f t="shared" si="2"/>
        <v>266</v>
      </c>
      <c r="N98" s="96">
        <f t="shared" si="2"/>
        <v>266</v>
      </c>
      <c r="O98" s="96">
        <f t="shared" si="2"/>
        <v>266</v>
      </c>
      <c r="P98" s="96">
        <f t="shared" si="2"/>
        <v>266</v>
      </c>
    </row>
    <row r="99" spans="1:16" s="40" customFormat="1" ht="21" customHeight="1">
      <c r="A99" s="130"/>
      <c r="B99" s="130"/>
      <c r="C99" s="115"/>
      <c r="D99" s="115"/>
      <c r="E99" s="151"/>
      <c r="F99" s="49">
        <v>974</v>
      </c>
      <c r="G99" s="52" t="s">
        <v>16</v>
      </c>
      <c r="H99" s="53" t="s">
        <v>13</v>
      </c>
      <c r="I99" s="53" t="s">
        <v>72</v>
      </c>
      <c r="J99" s="49">
        <v>4915</v>
      </c>
      <c r="K99" s="72">
        <v>612</v>
      </c>
      <c r="L99" s="96">
        <f t="shared" si="2"/>
        <v>260.9</v>
      </c>
      <c r="M99" s="96">
        <f t="shared" si="2"/>
        <v>0</v>
      </c>
      <c r="N99" s="96">
        <f t="shared" si="2"/>
        <v>0</v>
      </c>
      <c r="O99" s="96">
        <f t="shared" si="2"/>
        <v>0</v>
      </c>
      <c r="P99" s="96">
        <f t="shared" si="2"/>
        <v>0</v>
      </c>
    </row>
    <row r="100" spans="1:16" s="40" customFormat="1" ht="21" customHeight="1">
      <c r="A100" s="130"/>
      <c r="B100" s="130"/>
      <c r="C100" s="115"/>
      <c r="D100" s="115"/>
      <c r="E100" s="151"/>
      <c r="F100" s="49">
        <v>974</v>
      </c>
      <c r="G100" s="52" t="s">
        <v>16</v>
      </c>
      <c r="H100" s="53" t="s">
        <v>13</v>
      </c>
      <c r="I100" s="53" t="s">
        <v>72</v>
      </c>
      <c r="J100" s="49">
        <v>4911</v>
      </c>
      <c r="K100" s="49">
        <v>612</v>
      </c>
      <c r="L100" s="96">
        <f aca="true" t="shared" si="3" ref="L100:P103">L115</f>
        <v>2470.5</v>
      </c>
      <c r="M100" s="96">
        <f t="shared" si="3"/>
        <v>2590</v>
      </c>
      <c r="N100" s="96">
        <f t="shared" si="3"/>
        <v>2590</v>
      </c>
      <c r="O100" s="96">
        <f t="shared" si="3"/>
        <v>3360</v>
      </c>
      <c r="P100" s="96">
        <f t="shared" si="3"/>
        <v>3360</v>
      </c>
    </row>
    <row r="101" spans="1:16" s="40" customFormat="1" ht="21" customHeight="1">
      <c r="A101" s="130"/>
      <c r="B101" s="130"/>
      <c r="C101" s="115"/>
      <c r="D101" s="115"/>
      <c r="E101" s="151"/>
      <c r="F101" s="49">
        <v>974</v>
      </c>
      <c r="G101" s="52" t="s">
        <v>16</v>
      </c>
      <c r="H101" s="53" t="s">
        <v>13</v>
      </c>
      <c r="I101" s="53" t="s">
        <v>72</v>
      </c>
      <c r="J101" s="49">
        <v>4911</v>
      </c>
      <c r="K101" s="49">
        <v>622</v>
      </c>
      <c r="L101" s="96">
        <f t="shared" si="3"/>
        <v>229.5</v>
      </c>
      <c r="M101" s="96">
        <f t="shared" si="3"/>
        <v>110</v>
      </c>
      <c r="N101" s="96">
        <f t="shared" si="3"/>
        <v>110</v>
      </c>
      <c r="O101" s="96">
        <f t="shared" si="3"/>
        <v>140</v>
      </c>
      <c r="P101" s="96">
        <f t="shared" si="3"/>
        <v>140</v>
      </c>
    </row>
    <row r="102" spans="1:16" s="40" customFormat="1" ht="21" customHeight="1">
      <c r="A102" s="130"/>
      <c r="B102" s="130"/>
      <c r="C102" s="115"/>
      <c r="D102" s="115"/>
      <c r="E102" s="151"/>
      <c r="F102" s="49">
        <v>974</v>
      </c>
      <c r="G102" s="52" t="s">
        <v>16</v>
      </c>
      <c r="H102" s="53" t="s">
        <v>13</v>
      </c>
      <c r="I102" s="53" t="s">
        <v>72</v>
      </c>
      <c r="J102" s="49">
        <v>7022</v>
      </c>
      <c r="K102" s="49">
        <v>612</v>
      </c>
      <c r="L102" s="96">
        <f t="shared" si="3"/>
        <v>3746</v>
      </c>
      <c r="M102" s="96">
        <f t="shared" si="3"/>
        <v>378</v>
      </c>
      <c r="N102" s="96">
        <f t="shared" si="3"/>
        <v>382</v>
      </c>
      <c r="O102" s="96">
        <f t="shared" si="3"/>
        <v>0</v>
      </c>
      <c r="P102" s="96">
        <f t="shared" si="3"/>
        <v>0</v>
      </c>
    </row>
    <row r="103" spans="1:22" s="40" customFormat="1" ht="18" customHeight="1">
      <c r="A103" s="130"/>
      <c r="B103" s="130"/>
      <c r="C103" s="115"/>
      <c r="D103" s="115"/>
      <c r="E103" s="151"/>
      <c r="F103" s="49">
        <v>974</v>
      </c>
      <c r="G103" s="52" t="s">
        <v>16</v>
      </c>
      <c r="H103" s="53" t="s">
        <v>13</v>
      </c>
      <c r="I103" s="53" t="s">
        <v>72</v>
      </c>
      <c r="J103" s="49">
        <v>7022</v>
      </c>
      <c r="K103" s="49">
        <v>622</v>
      </c>
      <c r="L103" s="96">
        <f t="shared" si="3"/>
        <v>314</v>
      </c>
      <c r="M103" s="96">
        <f t="shared" si="3"/>
        <v>0</v>
      </c>
      <c r="N103" s="96">
        <f t="shared" si="3"/>
        <v>0</v>
      </c>
      <c r="O103" s="96">
        <f t="shared" si="3"/>
        <v>0</v>
      </c>
      <c r="P103" s="96">
        <f t="shared" si="3"/>
        <v>0</v>
      </c>
      <c r="Q103" s="85"/>
      <c r="R103" s="98"/>
      <c r="S103" s="99"/>
      <c r="T103" s="99"/>
      <c r="U103" s="85"/>
      <c r="V103" s="85"/>
    </row>
    <row r="104" spans="1:16" s="40" customFormat="1" ht="18.75" customHeight="1">
      <c r="A104" s="130"/>
      <c r="B104" s="130"/>
      <c r="C104" s="115"/>
      <c r="D104" s="115"/>
      <c r="E104" s="151"/>
      <c r="F104" s="49">
        <v>974</v>
      </c>
      <c r="G104" s="52" t="s">
        <v>16</v>
      </c>
      <c r="H104" s="53" t="s">
        <v>13</v>
      </c>
      <c r="I104" s="53" t="s">
        <v>72</v>
      </c>
      <c r="J104" s="49">
        <v>7023</v>
      </c>
      <c r="K104" s="49">
        <v>622</v>
      </c>
      <c r="L104" s="96">
        <f aca="true" t="shared" si="4" ref="L104:P105">L121</f>
        <v>6600</v>
      </c>
      <c r="M104" s="96">
        <f t="shared" si="4"/>
        <v>1322</v>
      </c>
      <c r="N104" s="96">
        <f t="shared" si="4"/>
        <v>1322</v>
      </c>
      <c r="O104" s="96">
        <f t="shared" si="4"/>
        <v>0</v>
      </c>
      <c r="P104" s="96">
        <f t="shared" si="4"/>
        <v>0</v>
      </c>
    </row>
    <row r="105" spans="1:16" s="40" customFormat="1" ht="18.75" customHeight="1">
      <c r="A105" s="130"/>
      <c r="B105" s="130"/>
      <c r="C105" s="115"/>
      <c r="D105" s="115"/>
      <c r="E105" s="151"/>
      <c r="F105" s="49">
        <v>974</v>
      </c>
      <c r="G105" s="52" t="s">
        <v>16</v>
      </c>
      <c r="H105" s="53" t="s">
        <v>13</v>
      </c>
      <c r="I105" s="53" t="s">
        <v>72</v>
      </c>
      <c r="J105" s="49">
        <v>7023</v>
      </c>
      <c r="K105" s="49">
        <v>810</v>
      </c>
      <c r="L105" s="96">
        <f t="shared" si="4"/>
        <v>17303</v>
      </c>
      <c r="M105" s="96">
        <f t="shared" si="4"/>
        <v>163</v>
      </c>
      <c r="N105" s="96">
        <f t="shared" si="4"/>
        <v>168</v>
      </c>
      <c r="O105" s="96">
        <f t="shared" si="4"/>
        <v>0</v>
      </c>
      <c r="P105" s="96">
        <f t="shared" si="4"/>
        <v>0</v>
      </c>
    </row>
    <row r="106" spans="1:16" s="40" customFormat="1" ht="18" customHeight="1">
      <c r="A106" s="130"/>
      <c r="B106" s="130"/>
      <c r="C106" s="115"/>
      <c r="D106" s="115"/>
      <c r="E106" s="151"/>
      <c r="F106" s="49">
        <v>974</v>
      </c>
      <c r="G106" s="52" t="s">
        <v>16</v>
      </c>
      <c r="H106" s="53" t="s">
        <v>13</v>
      </c>
      <c r="I106" s="53" t="s">
        <v>72</v>
      </c>
      <c r="J106" s="49">
        <v>7022</v>
      </c>
      <c r="K106" s="49">
        <v>621</v>
      </c>
      <c r="L106" s="96">
        <f>L120</f>
        <v>0</v>
      </c>
      <c r="M106" s="96">
        <f>M120</f>
        <v>780</v>
      </c>
      <c r="N106" s="96">
        <f>N120</f>
        <v>800</v>
      </c>
      <c r="O106" s="96">
        <f>O120</f>
        <v>800</v>
      </c>
      <c r="P106" s="96">
        <f>P120</f>
        <v>800</v>
      </c>
    </row>
    <row r="107" spans="1:16" s="40" customFormat="1" ht="18" customHeight="1">
      <c r="A107" s="130"/>
      <c r="B107" s="130"/>
      <c r="C107" s="115"/>
      <c r="D107" s="115"/>
      <c r="E107" s="151"/>
      <c r="F107" s="49">
        <v>974</v>
      </c>
      <c r="G107" s="52" t="s">
        <v>16</v>
      </c>
      <c r="H107" s="53" t="s">
        <v>13</v>
      </c>
      <c r="I107" s="53" t="s">
        <v>72</v>
      </c>
      <c r="J107" s="49">
        <v>7024</v>
      </c>
      <c r="K107" s="49">
        <v>121</v>
      </c>
      <c r="L107" s="96">
        <f>L123</f>
        <v>628.8</v>
      </c>
      <c r="M107" s="96">
        <f>M123</f>
        <v>584.8</v>
      </c>
      <c r="N107" s="96">
        <f>N123</f>
        <v>591</v>
      </c>
      <c r="O107" s="96">
        <f>O123</f>
        <v>0</v>
      </c>
      <c r="P107" s="96">
        <f>P123</f>
        <v>0</v>
      </c>
    </row>
    <row r="108" spans="1:16" ht="22.5" customHeight="1">
      <c r="A108" s="129" t="s">
        <v>67</v>
      </c>
      <c r="B108" s="129" t="s">
        <v>69</v>
      </c>
      <c r="C108" s="114">
        <v>2014</v>
      </c>
      <c r="D108" s="114">
        <v>2018</v>
      </c>
      <c r="E108" s="129" t="s">
        <v>47</v>
      </c>
      <c r="F108" s="70"/>
      <c r="G108" s="70"/>
      <c r="H108" s="70"/>
      <c r="I108" s="70"/>
      <c r="J108" s="70"/>
      <c r="K108" s="49"/>
      <c r="L108" s="61">
        <f>L109+L110+L111+L112+L113</f>
        <v>1141</v>
      </c>
      <c r="M108" s="61">
        <f>M109+M110+M111+M112+M113</f>
        <v>1141</v>
      </c>
      <c r="N108" s="61">
        <f>N109+N110+N111+N112+N113</f>
        <v>1141</v>
      </c>
      <c r="O108" s="61">
        <f>O109+O110+O111+O112+O113</f>
        <v>1146</v>
      </c>
      <c r="P108" s="61">
        <f>P109+P110+P111+P112+P113</f>
        <v>1146</v>
      </c>
    </row>
    <row r="109" spans="1:16" ht="21.75" customHeight="1">
      <c r="A109" s="130"/>
      <c r="B109" s="130"/>
      <c r="C109" s="115"/>
      <c r="D109" s="115"/>
      <c r="E109" s="130"/>
      <c r="F109" s="70">
        <v>974</v>
      </c>
      <c r="G109" s="60" t="s">
        <v>16</v>
      </c>
      <c r="H109" s="60" t="s">
        <v>13</v>
      </c>
      <c r="I109" s="70">
        <v>4</v>
      </c>
      <c r="J109" s="70">
        <v>2993</v>
      </c>
      <c r="K109" s="70">
        <v>244</v>
      </c>
      <c r="L109" s="61">
        <v>50</v>
      </c>
      <c r="M109" s="61">
        <v>800</v>
      </c>
      <c r="N109" s="61">
        <v>800</v>
      </c>
      <c r="O109" s="62">
        <v>800</v>
      </c>
      <c r="P109" s="71">
        <v>800</v>
      </c>
    </row>
    <row r="110" spans="1:16" ht="21" customHeight="1">
      <c r="A110" s="130"/>
      <c r="B110" s="130"/>
      <c r="C110" s="115"/>
      <c r="D110" s="115"/>
      <c r="E110" s="130"/>
      <c r="F110" s="70">
        <v>974</v>
      </c>
      <c r="G110" s="60" t="s">
        <v>16</v>
      </c>
      <c r="H110" s="60" t="s">
        <v>13</v>
      </c>
      <c r="I110" s="70">
        <v>4</v>
      </c>
      <c r="J110" s="70">
        <v>2993</v>
      </c>
      <c r="K110" s="70">
        <v>612</v>
      </c>
      <c r="L110" s="62">
        <v>750</v>
      </c>
      <c r="M110" s="62"/>
      <c r="N110" s="62"/>
      <c r="O110" s="62"/>
      <c r="P110" s="71"/>
    </row>
    <row r="111" spans="1:16" ht="21" customHeight="1">
      <c r="A111" s="130"/>
      <c r="B111" s="130"/>
      <c r="C111" s="115"/>
      <c r="D111" s="115"/>
      <c r="E111" s="130"/>
      <c r="F111" s="72">
        <v>974</v>
      </c>
      <c r="G111" s="73" t="s">
        <v>16</v>
      </c>
      <c r="H111" s="73" t="s">
        <v>13</v>
      </c>
      <c r="I111" s="72">
        <v>4</v>
      </c>
      <c r="J111" s="72">
        <v>4902</v>
      </c>
      <c r="K111" s="72">
        <v>612</v>
      </c>
      <c r="L111" s="71">
        <v>75</v>
      </c>
      <c r="M111" s="62">
        <v>75</v>
      </c>
      <c r="N111" s="62">
        <v>75</v>
      </c>
      <c r="O111" s="62">
        <v>80</v>
      </c>
      <c r="P111" s="62">
        <v>80</v>
      </c>
    </row>
    <row r="112" spans="1:16" ht="21" customHeight="1">
      <c r="A112" s="130"/>
      <c r="B112" s="130"/>
      <c r="C112" s="115"/>
      <c r="D112" s="115"/>
      <c r="E112" s="130"/>
      <c r="F112" s="49">
        <v>974</v>
      </c>
      <c r="G112" s="52" t="s">
        <v>16</v>
      </c>
      <c r="H112" s="53" t="s">
        <v>13</v>
      </c>
      <c r="I112" s="53" t="s">
        <v>72</v>
      </c>
      <c r="J112" s="49">
        <v>4915</v>
      </c>
      <c r="K112" s="49">
        <v>244</v>
      </c>
      <c r="L112" s="50">
        <v>5.1</v>
      </c>
      <c r="M112" s="61">
        <v>266</v>
      </c>
      <c r="N112" s="61">
        <v>266</v>
      </c>
      <c r="O112" s="62">
        <v>266</v>
      </c>
      <c r="P112" s="62">
        <v>266</v>
      </c>
    </row>
    <row r="113" spans="1:16" s="40" customFormat="1" ht="36.75" customHeight="1">
      <c r="A113" s="131"/>
      <c r="B113" s="131"/>
      <c r="C113" s="116"/>
      <c r="D113" s="116"/>
      <c r="E113" s="131"/>
      <c r="F113" s="93">
        <v>974</v>
      </c>
      <c r="G113" s="94" t="s">
        <v>16</v>
      </c>
      <c r="H113" s="95" t="s">
        <v>13</v>
      </c>
      <c r="I113" s="95" t="s">
        <v>72</v>
      </c>
      <c r="J113" s="93">
        <v>4915</v>
      </c>
      <c r="K113" s="93">
        <v>612</v>
      </c>
      <c r="L113" s="96">
        <v>260.9</v>
      </c>
      <c r="M113" s="61"/>
      <c r="N113" s="61"/>
      <c r="O113" s="62"/>
      <c r="P113" s="62"/>
    </row>
    <row r="114" spans="1:16" s="40" customFormat="1" ht="17.25" customHeight="1">
      <c r="A114" s="117" t="s">
        <v>73</v>
      </c>
      <c r="B114" s="135" t="s">
        <v>42</v>
      </c>
      <c r="C114" s="135">
        <v>2014</v>
      </c>
      <c r="D114" s="135">
        <v>2018</v>
      </c>
      <c r="E114" s="138" t="s">
        <v>43</v>
      </c>
      <c r="F114" s="49"/>
      <c r="G114" s="52"/>
      <c r="H114" s="53"/>
      <c r="I114" s="53"/>
      <c r="J114" s="49"/>
      <c r="K114" s="49"/>
      <c r="L114" s="54">
        <f>L115+L116+L117+L118+L119+L120+L121+L122+L123</f>
        <v>31291.8</v>
      </c>
      <c r="M114" s="54">
        <f>M115+M116+M117+M118+M119+M120+M121+M122+M123</f>
        <v>5927.8</v>
      </c>
      <c r="N114" s="54">
        <f>N115+N116+N117+N118+N119+N120+N121+N122+N123</f>
        <v>5963</v>
      </c>
      <c r="O114" s="54">
        <f>O115+O116+O117+O118+O119+O120+O121+O122+O123</f>
        <v>4300</v>
      </c>
      <c r="P114" s="54">
        <f>P115+P116+P117+P118+P119+P120+P121+P122+P123</f>
        <v>4300</v>
      </c>
    </row>
    <row r="115" spans="1:16" s="40" customFormat="1" ht="17.25" customHeight="1">
      <c r="A115" s="118"/>
      <c r="B115" s="136"/>
      <c r="C115" s="136"/>
      <c r="D115" s="136"/>
      <c r="E115" s="139"/>
      <c r="F115" s="49">
        <v>974</v>
      </c>
      <c r="G115" s="52" t="s">
        <v>16</v>
      </c>
      <c r="H115" s="53" t="s">
        <v>13</v>
      </c>
      <c r="I115" s="53" t="s">
        <v>72</v>
      </c>
      <c r="J115" s="49">
        <v>4911</v>
      </c>
      <c r="K115" s="49">
        <v>612</v>
      </c>
      <c r="L115" s="50">
        <v>2470.5</v>
      </c>
      <c r="M115" s="50">
        <v>2590</v>
      </c>
      <c r="N115" s="50">
        <v>2590</v>
      </c>
      <c r="O115" s="51">
        <v>3360</v>
      </c>
      <c r="P115" s="51">
        <v>3360</v>
      </c>
    </row>
    <row r="116" spans="1:16" s="40" customFormat="1" ht="17.25" customHeight="1">
      <c r="A116" s="118"/>
      <c r="B116" s="136"/>
      <c r="C116" s="136"/>
      <c r="D116" s="136"/>
      <c r="E116" s="139"/>
      <c r="F116" s="49">
        <v>974</v>
      </c>
      <c r="G116" s="52" t="s">
        <v>16</v>
      </c>
      <c r="H116" s="53" t="s">
        <v>13</v>
      </c>
      <c r="I116" s="53" t="s">
        <v>72</v>
      </c>
      <c r="J116" s="49">
        <v>4911</v>
      </c>
      <c r="K116" s="49">
        <v>622</v>
      </c>
      <c r="L116" s="50">
        <v>229.5</v>
      </c>
      <c r="M116" s="50">
        <v>110</v>
      </c>
      <c r="N116" s="50">
        <v>110</v>
      </c>
      <c r="O116" s="51">
        <v>140</v>
      </c>
      <c r="P116" s="51">
        <v>140</v>
      </c>
    </row>
    <row r="117" spans="1:16" s="40" customFormat="1" ht="17.25" customHeight="1">
      <c r="A117" s="118"/>
      <c r="B117" s="136"/>
      <c r="C117" s="136"/>
      <c r="D117" s="136"/>
      <c r="E117" s="139"/>
      <c r="F117" s="49">
        <v>974</v>
      </c>
      <c r="G117" s="52" t="s">
        <v>16</v>
      </c>
      <c r="H117" s="53" t="s">
        <v>13</v>
      </c>
      <c r="I117" s="53" t="s">
        <v>72</v>
      </c>
      <c r="J117" s="49">
        <v>7022</v>
      </c>
      <c r="K117" s="49">
        <v>612</v>
      </c>
      <c r="L117" s="50">
        <v>3746</v>
      </c>
      <c r="M117" s="50">
        <v>378</v>
      </c>
      <c r="N117" s="50">
        <v>382</v>
      </c>
      <c r="O117" s="55">
        <v>0</v>
      </c>
      <c r="P117" s="55">
        <v>0</v>
      </c>
    </row>
    <row r="118" spans="1:16" s="40" customFormat="1" ht="17.25" customHeight="1">
      <c r="A118" s="118"/>
      <c r="B118" s="136"/>
      <c r="C118" s="136"/>
      <c r="D118" s="136"/>
      <c r="E118" s="139"/>
      <c r="F118" s="49">
        <v>974</v>
      </c>
      <c r="G118" s="52" t="s">
        <v>16</v>
      </c>
      <c r="H118" s="53" t="s">
        <v>13</v>
      </c>
      <c r="I118" s="53" t="s">
        <v>72</v>
      </c>
      <c r="J118" s="49">
        <v>7022</v>
      </c>
      <c r="K118" s="49">
        <v>622</v>
      </c>
      <c r="L118" s="50">
        <v>314</v>
      </c>
      <c r="M118" s="50"/>
      <c r="N118" s="50"/>
      <c r="O118" s="55"/>
      <c r="P118" s="55"/>
    </row>
    <row r="119" spans="1:16" s="40" customFormat="1" ht="17.25" customHeight="1">
      <c r="A119" s="118"/>
      <c r="B119" s="136"/>
      <c r="C119" s="136"/>
      <c r="D119" s="136"/>
      <c r="E119" s="139"/>
      <c r="F119" s="49">
        <v>974</v>
      </c>
      <c r="G119" s="52" t="s">
        <v>16</v>
      </c>
      <c r="H119" s="53" t="s">
        <v>13</v>
      </c>
      <c r="I119" s="53" t="s">
        <v>72</v>
      </c>
      <c r="J119" s="49">
        <v>7023</v>
      </c>
      <c r="K119" s="49">
        <v>244</v>
      </c>
      <c r="L119" s="50">
        <v>0</v>
      </c>
      <c r="M119" s="50"/>
      <c r="N119" s="50"/>
      <c r="O119" s="55"/>
      <c r="P119" s="55"/>
    </row>
    <row r="120" spans="1:16" s="40" customFormat="1" ht="17.25" customHeight="1">
      <c r="A120" s="118"/>
      <c r="B120" s="136"/>
      <c r="C120" s="136"/>
      <c r="D120" s="136"/>
      <c r="E120" s="139"/>
      <c r="F120" s="49">
        <v>974</v>
      </c>
      <c r="G120" s="52" t="s">
        <v>16</v>
      </c>
      <c r="H120" s="53" t="s">
        <v>13</v>
      </c>
      <c r="I120" s="53" t="s">
        <v>72</v>
      </c>
      <c r="J120" s="49">
        <v>7023</v>
      </c>
      <c r="K120" s="49">
        <v>621</v>
      </c>
      <c r="L120" s="50">
        <v>0</v>
      </c>
      <c r="M120" s="50">
        <v>780</v>
      </c>
      <c r="N120" s="50">
        <v>800</v>
      </c>
      <c r="O120" s="55">
        <v>800</v>
      </c>
      <c r="P120" s="55">
        <v>800</v>
      </c>
    </row>
    <row r="121" spans="1:16" s="40" customFormat="1" ht="17.25" customHeight="1">
      <c r="A121" s="118"/>
      <c r="B121" s="136"/>
      <c r="C121" s="136"/>
      <c r="D121" s="136"/>
      <c r="E121" s="139"/>
      <c r="F121" s="49">
        <v>974</v>
      </c>
      <c r="G121" s="52" t="s">
        <v>16</v>
      </c>
      <c r="H121" s="53" t="s">
        <v>13</v>
      </c>
      <c r="I121" s="53" t="s">
        <v>72</v>
      </c>
      <c r="J121" s="49">
        <v>7023</v>
      </c>
      <c r="K121" s="49">
        <v>622</v>
      </c>
      <c r="L121" s="50">
        <v>6600</v>
      </c>
      <c r="M121" s="50">
        <v>1322</v>
      </c>
      <c r="N121" s="50">
        <v>1322</v>
      </c>
      <c r="O121" s="55">
        <v>0</v>
      </c>
      <c r="P121" s="55">
        <v>0</v>
      </c>
    </row>
    <row r="122" spans="1:16" s="40" customFormat="1" ht="17.25" customHeight="1">
      <c r="A122" s="118"/>
      <c r="B122" s="136"/>
      <c r="C122" s="136"/>
      <c r="D122" s="136"/>
      <c r="E122" s="139"/>
      <c r="F122" s="49">
        <v>974</v>
      </c>
      <c r="G122" s="52" t="s">
        <v>16</v>
      </c>
      <c r="H122" s="53" t="s">
        <v>13</v>
      </c>
      <c r="I122" s="53" t="s">
        <v>72</v>
      </c>
      <c r="J122" s="49">
        <v>7023</v>
      </c>
      <c r="K122" s="49">
        <v>810</v>
      </c>
      <c r="L122" s="50">
        <v>17303</v>
      </c>
      <c r="M122" s="50">
        <v>163</v>
      </c>
      <c r="N122" s="50">
        <v>168</v>
      </c>
      <c r="O122" s="55">
        <v>0</v>
      </c>
      <c r="P122" s="55">
        <v>0</v>
      </c>
    </row>
    <row r="123" spans="1:16" s="40" customFormat="1" ht="17.25" customHeight="1">
      <c r="A123" s="118"/>
      <c r="B123" s="136"/>
      <c r="C123" s="136"/>
      <c r="D123" s="136"/>
      <c r="E123" s="139"/>
      <c r="F123" s="49">
        <v>974</v>
      </c>
      <c r="G123" s="52" t="s">
        <v>16</v>
      </c>
      <c r="H123" s="53" t="s">
        <v>13</v>
      </c>
      <c r="I123" s="53" t="s">
        <v>72</v>
      </c>
      <c r="J123" s="49">
        <v>7024</v>
      </c>
      <c r="K123" s="49">
        <v>121</v>
      </c>
      <c r="L123" s="50">
        <v>628.8</v>
      </c>
      <c r="M123" s="50">
        <v>584.8</v>
      </c>
      <c r="N123" s="50">
        <v>591</v>
      </c>
      <c r="O123" s="55">
        <v>0</v>
      </c>
      <c r="P123" s="55">
        <v>0</v>
      </c>
    </row>
    <row r="124" spans="1:16" ht="81" customHeight="1">
      <c r="A124" s="7" t="s">
        <v>29</v>
      </c>
      <c r="B124" s="2" t="s">
        <v>71</v>
      </c>
      <c r="C124" s="25">
        <v>2014</v>
      </c>
      <c r="D124" s="25">
        <v>2018</v>
      </c>
      <c r="E124" s="23" t="s">
        <v>48</v>
      </c>
      <c r="F124" s="74">
        <v>974</v>
      </c>
      <c r="G124" s="52" t="s">
        <v>16</v>
      </c>
      <c r="H124" s="52" t="s">
        <v>13</v>
      </c>
      <c r="I124" s="74">
        <v>4</v>
      </c>
      <c r="J124" s="74">
        <v>2993</v>
      </c>
      <c r="K124" s="49">
        <v>244</v>
      </c>
      <c r="L124" s="51">
        <v>0</v>
      </c>
      <c r="M124" s="51">
        <v>0</v>
      </c>
      <c r="N124" s="51">
        <v>0</v>
      </c>
      <c r="O124" s="55">
        <v>216</v>
      </c>
      <c r="P124" s="71">
        <v>216</v>
      </c>
    </row>
    <row r="125" spans="1:16" ht="87" customHeight="1">
      <c r="A125" s="6" t="s">
        <v>30</v>
      </c>
      <c r="B125" s="2" t="s">
        <v>68</v>
      </c>
      <c r="C125" s="25">
        <v>2014</v>
      </c>
      <c r="D125" s="25">
        <v>2018</v>
      </c>
      <c r="E125" s="5" t="s">
        <v>49</v>
      </c>
      <c r="F125" s="75"/>
      <c r="G125" s="76"/>
      <c r="H125" s="76"/>
      <c r="I125" s="75"/>
      <c r="J125" s="75"/>
      <c r="K125" s="74"/>
      <c r="L125" s="51">
        <v>0</v>
      </c>
      <c r="M125" s="51">
        <v>0</v>
      </c>
      <c r="N125" s="51">
        <v>0</v>
      </c>
      <c r="O125" s="55">
        <v>0</v>
      </c>
      <c r="P125" s="71">
        <v>0</v>
      </c>
    </row>
    <row r="126" spans="1:16" ht="20.25" customHeight="1">
      <c r="A126" s="135" t="s">
        <v>31</v>
      </c>
      <c r="B126" s="135" t="s">
        <v>68</v>
      </c>
      <c r="C126" s="132">
        <v>2014</v>
      </c>
      <c r="D126" s="132">
        <v>2015</v>
      </c>
      <c r="E126" s="138" t="s">
        <v>50</v>
      </c>
      <c r="F126" s="78"/>
      <c r="G126" s="52"/>
      <c r="H126" s="52"/>
      <c r="I126" s="78"/>
      <c r="J126" s="78"/>
      <c r="K126" s="74"/>
      <c r="L126" s="51">
        <f>L127+L128+L129</f>
        <v>30660.2</v>
      </c>
      <c r="M126" s="51">
        <f>M127+M128+M129</f>
        <v>50</v>
      </c>
      <c r="N126" s="51">
        <f>N127+N128+N129</f>
        <v>50</v>
      </c>
      <c r="O126" s="51">
        <f>O127+O128+O129</f>
        <v>0</v>
      </c>
      <c r="P126" s="51">
        <f>P127+P128+P129</f>
        <v>0</v>
      </c>
    </row>
    <row r="127" spans="1:16" ht="20.25" customHeight="1">
      <c r="A127" s="136"/>
      <c r="B127" s="136"/>
      <c r="C127" s="133"/>
      <c r="D127" s="133"/>
      <c r="E127" s="139"/>
      <c r="F127" s="108">
        <v>900</v>
      </c>
      <c r="G127" s="108">
        <v>1003</v>
      </c>
      <c r="H127" s="108">
        <v>1</v>
      </c>
      <c r="I127" s="108">
        <v>5</v>
      </c>
      <c r="J127" s="108">
        <v>4912</v>
      </c>
      <c r="K127" s="12">
        <v>321</v>
      </c>
      <c r="L127" s="109">
        <v>50</v>
      </c>
      <c r="M127" s="109">
        <v>50</v>
      </c>
      <c r="N127" s="109">
        <v>50</v>
      </c>
      <c r="O127" s="109"/>
      <c r="P127" s="109"/>
    </row>
    <row r="128" spans="1:16" ht="20.25" customHeight="1">
      <c r="A128" s="136"/>
      <c r="B128" s="136"/>
      <c r="C128" s="133"/>
      <c r="D128" s="133"/>
      <c r="E128" s="139"/>
      <c r="F128" s="108">
        <v>900</v>
      </c>
      <c r="G128" s="108">
        <v>1003</v>
      </c>
      <c r="H128" s="108">
        <v>1</v>
      </c>
      <c r="I128" s="108">
        <v>5</v>
      </c>
      <c r="J128" s="108">
        <v>5020</v>
      </c>
      <c r="K128" s="12">
        <v>322</v>
      </c>
      <c r="L128" s="109">
        <v>10746.8</v>
      </c>
      <c r="M128" s="109">
        <v>0</v>
      </c>
      <c r="N128" s="109">
        <v>0</v>
      </c>
      <c r="O128" s="109">
        <v>0</v>
      </c>
      <c r="P128" s="109">
        <v>0</v>
      </c>
    </row>
    <row r="129" spans="1:16" ht="20.25" customHeight="1">
      <c r="A129" s="136"/>
      <c r="B129" s="136"/>
      <c r="C129" s="133"/>
      <c r="D129" s="133"/>
      <c r="E129" s="139"/>
      <c r="F129" s="108">
        <v>900</v>
      </c>
      <c r="G129" s="108">
        <v>1003</v>
      </c>
      <c r="H129" s="108">
        <v>1</v>
      </c>
      <c r="I129" s="108">
        <v>5</v>
      </c>
      <c r="J129" s="108">
        <v>7020</v>
      </c>
      <c r="K129" s="12">
        <v>322</v>
      </c>
      <c r="L129" s="109">
        <v>19863.4</v>
      </c>
      <c r="M129" s="109">
        <v>0</v>
      </c>
      <c r="N129" s="109">
        <v>0</v>
      </c>
      <c r="O129" s="109">
        <v>0</v>
      </c>
      <c r="P129" s="109">
        <v>0</v>
      </c>
    </row>
    <row r="130" spans="1:16" ht="30.75" customHeight="1" hidden="1">
      <c r="A130" s="137"/>
      <c r="B130" s="137"/>
      <c r="C130" s="134"/>
      <c r="D130" s="134"/>
      <c r="E130" s="140"/>
      <c r="F130" s="108"/>
      <c r="G130" s="113"/>
      <c r="H130" s="113"/>
      <c r="I130" s="108"/>
      <c r="J130" s="108"/>
      <c r="K130" s="12"/>
      <c r="L130" s="112"/>
      <c r="M130" s="112"/>
      <c r="N130" s="112"/>
      <c r="O130" s="112"/>
      <c r="P130" s="112"/>
    </row>
    <row r="131" spans="1:16" ht="15.75" customHeight="1">
      <c r="A131" s="138" t="s">
        <v>32</v>
      </c>
      <c r="B131" s="135" t="s">
        <v>70</v>
      </c>
      <c r="C131" s="132">
        <v>2014</v>
      </c>
      <c r="D131" s="132">
        <v>2015</v>
      </c>
      <c r="E131" s="138" t="s">
        <v>51</v>
      </c>
      <c r="F131" s="145"/>
      <c r="G131" s="145"/>
      <c r="H131" s="145"/>
      <c r="I131" s="145"/>
      <c r="J131" s="145"/>
      <c r="K131" s="145"/>
      <c r="L131" s="128">
        <f>L133+L134</f>
        <v>30610.2</v>
      </c>
      <c r="M131" s="128">
        <f>M133+M134</f>
        <v>0</v>
      </c>
      <c r="N131" s="128">
        <f>N133+N134</f>
        <v>0</v>
      </c>
      <c r="O131" s="128">
        <f>O133+O134</f>
        <v>0</v>
      </c>
      <c r="P131" s="128">
        <f>P133+P134</f>
        <v>0</v>
      </c>
    </row>
    <row r="132" spans="1:16" ht="24.75" customHeight="1">
      <c r="A132" s="139"/>
      <c r="B132" s="136"/>
      <c r="C132" s="133"/>
      <c r="D132" s="133"/>
      <c r="E132" s="139"/>
      <c r="F132" s="145"/>
      <c r="G132" s="145"/>
      <c r="H132" s="145"/>
      <c r="I132" s="145"/>
      <c r="J132" s="145"/>
      <c r="K132" s="145"/>
      <c r="L132" s="128"/>
      <c r="M132" s="128"/>
      <c r="N132" s="128"/>
      <c r="O132" s="128"/>
      <c r="P132" s="128"/>
    </row>
    <row r="133" spans="1:16" ht="20.25" customHeight="1">
      <c r="A133" s="139"/>
      <c r="B133" s="136"/>
      <c r="C133" s="133"/>
      <c r="D133" s="133"/>
      <c r="E133" s="139"/>
      <c r="F133" s="108">
        <v>900</v>
      </c>
      <c r="G133" s="108">
        <v>1003</v>
      </c>
      <c r="H133" s="108">
        <v>1</v>
      </c>
      <c r="I133" s="108">
        <v>5</v>
      </c>
      <c r="J133" s="108">
        <v>5020</v>
      </c>
      <c r="K133" s="110">
        <v>322</v>
      </c>
      <c r="L133" s="109">
        <v>10746.8</v>
      </c>
      <c r="M133" s="109">
        <v>0</v>
      </c>
      <c r="N133" s="109">
        <v>0</v>
      </c>
      <c r="O133" s="109">
        <v>0</v>
      </c>
      <c r="P133" s="109">
        <v>0</v>
      </c>
    </row>
    <row r="134" spans="1:16" ht="20.25" customHeight="1">
      <c r="A134" s="140"/>
      <c r="B134" s="137"/>
      <c r="C134" s="134"/>
      <c r="D134" s="134"/>
      <c r="E134" s="140"/>
      <c r="F134" s="108">
        <v>900</v>
      </c>
      <c r="G134" s="108">
        <v>1003</v>
      </c>
      <c r="H134" s="108">
        <v>1</v>
      </c>
      <c r="I134" s="108">
        <v>5</v>
      </c>
      <c r="J134" s="108">
        <v>7020</v>
      </c>
      <c r="K134" s="12">
        <v>322</v>
      </c>
      <c r="L134" s="109">
        <v>19863.4</v>
      </c>
      <c r="M134" s="109">
        <v>0</v>
      </c>
      <c r="N134" s="109">
        <v>0</v>
      </c>
      <c r="O134" s="109">
        <v>0</v>
      </c>
      <c r="P134" s="109">
        <v>0</v>
      </c>
    </row>
    <row r="135" spans="1:16" ht="30.75" customHeight="1">
      <c r="A135" s="138" t="s">
        <v>33</v>
      </c>
      <c r="B135" s="135" t="s">
        <v>70</v>
      </c>
      <c r="C135" s="132">
        <v>2014</v>
      </c>
      <c r="D135" s="132">
        <v>2015</v>
      </c>
      <c r="E135" s="138" t="s">
        <v>52</v>
      </c>
      <c r="F135" s="126"/>
      <c r="G135" s="126"/>
      <c r="H135" s="126"/>
      <c r="I135" s="126"/>
      <c r="J135" s="126"/>
      <c r="K135" s="142"/>
      <c r="L135" s="123">
        <f>L137+L138+L139</f>
        <v>50</v>
      </c>
      <c r="M135" s="123">
        <f>M137+M138+M139</f>
        <v>50</v>
      </c>
      <c r="N135" s="123">
        <f>N137+N138+N139</f>
        <v>50</v>
      </c>
      <c r="O135" s="123">
        <f>O137+O138+O139</f>
        <v>0</v>
      </c>
      <c r="P135" s="123">
        <f>P137+P138+P139</f>
        <v>0</v>
      </c>
    </row>
    <row r="136" spans="1:16" ht="1.5" customHeight="1">
      <c r="A136" s="139"/>
      <c r="B136" s="136"/>
      <c r="C136" s="133"/>
      <c r="D136" s="133"/>
      <c r="E136" s="139"/>
      <c r="F136" s="127"/>
      <c r="G136" s="127"/>
      <c r="H136" s="127"/>
      <c r="I136" s="127"/>
      <c r="J136" s="127"/>
      <c r="K136" s="145"/>
      <c r="L136" s="124"/>
      <c r="M136" s="124"/>
      <c r="N136" s="124"/>
      <c r="O136" s="124"/>
      <c r="P136" s="124"/>
    </row>
    <row r="137" spans="1:16" ht="20.25" customHeight="1">
      <c r="A137" s="139"/>
      <c r="B137" s="136"/>
      <c r="C137" s="133"/>
      <c r="D137" s="133"/>
      <c r="E137" s="107"/>
      <c r="F137" s="168">
        <v>900</v>
      </c>
      <c r="G137" s="168">
        <v>1003</v>
      </c>
      <c r="H137" s="168">
        <v>1</v>
      </c>
      <c r="I137" s="168">
        <v>5</v>
      </c>
      <c r="J137" s="168">
        <v>4912</v>
      </c>
      <c r="K137" s="168">
        <v>321</v>
      </c>
      <c r="L137" s="175">
        <v>50</v>
      </c>
      <c r="M137" s="175">
        <v>50</v>
      </c>
      <c r="N137" s="175">
        <v>50</v>
      </c>
      <c r="O137" s="178"/>
      <c r="P137" s="178"/>
    </row>
    <row r="138" spans="1:16" ht="20.25" customHeight="1">
      <c r="A138" s="139"/>
      <c r="B138" s="136"/>
      <c r="C138" s="133"/>
      <c r="D138" s="133"/>
      <c r="E138" s="107"/>
      <c r="F138" s="169"/>
      <c r="G138" s="169"/>
      <c r="H138" s="169"/>
      <c r="I138" s="169"/>
      <c r="J138" s="169"/>
      <c r="K138" s="169"/>
      <c r="L138" s="176"/>
      <c r="M138" s="176"/>
      <c r="N138" s="176"/>
      <c r="O138" s="179"/>
      <c r="P138" s="179"/>
    </row>
    <row r="139" spans="1:16" ht="23.25" customHeight="1">
      <c r="A139" s="140"/>
      <c r="B139" s="137"/>
      <c r="C139" s="134"/>
      <c r="D139" s="134"/>
      <c r="E139" s="107"/>
      <c r="F139" s="170"/>
      <c r="G139" s="170"/>
      <c r="H139" s="170"/>
      <c r="I139" s="170"/>
      <c r="J139" s="170"/>
      <c r="K139" s="170"/>
      <c r="L139" s="177"/>
      <c r="M139" s="177"/>
      <c r="N139" s="177"/>
      <c r="O139" s="180"/>
      <c r="P139" s="180"/>
    </row>
    <row r="140" spans="1:16" ht="112.5" customHeight="1">
      <c r="A140" s="5" t="s">
        <v>34</v>
      </c>
      <c r="B140" s="25"/>
      <c r="C140" s="25">
        <v>2014</v>
      </c>
      <c r="D140" s="25">
        <v>2018</v>
      </c>
      <c r="E140" s="24"/>
      <c r="F140" s="12"/>
      <c r="G140" s="12"/>
      <c r="H140" s="12"/>
      <c r="I140" s="12"/>
      <c r="J140" s="12"/>
      <c r="K140" s="97"/>
      <c r="L140" s="35">
        <f>L141+L153</f>
        <v>75296.20000000001</v>
      </c>
      <c r="M140" s="35">
        <f>M141+M153</f>
        <v>71109.5</v>
      </c>
      <c r="N140" s="35">
        <f>N141+N153</f>
        <v>71439.5</v>
      </c>
      <c r="O140" s="35">
        <f>O141+O153</f>
        <v>71439.5</v>
      </c>
      <c r="P140" s="35">
        <f>P141+P153</f>
        <v>71439.5</v>
      </c>
    </row>
    <row r="141" spans="1:16" ht="18.75" customHeight="1">
      <c r="A141" s="125" t="s">
        <v>35</v>
      </c>
      <c r="B141" s="132"/>
      <c r="C141" s="132">
        <v>2014</v>
      </c>
      <c r="D141" s="132">
        <v>2018</v>
      </c>
      <c r="E141" s="138" t="s">
        <v>77</v>
      </c>
      <c r="F141" s="49"/>
      <c r="G141" s="49"/>
      <c r="H141" s="49"/>
      <c r="I141" s="49"/>
      <c r="J141" s="49"/>
      <c r="K141" s="12"/>
      <c r="L141" s="50">
        <f>L142+L143+L144+L145+L146+L147+L151+L152+L149+L150</f>
        <v>45707.200000000004</v>
      </c>
      <c r="M141" s="50">
        <f>M142+M143+M144+M145+M146+M147+M151+M152+M149+M150</f>
        <v>43319.5</v>
      </c>
      <c r="N141" s="50">
        <f>N142+N143+N144+N145+N146+N147+N151+N152+N149+N150</f>
        <v>43319.5</v>
      </c>
      <c r="O141" s="50">
        <f>O142+O143+O144+O145+O146+O147+O151+O152+O149+O150</f>
        <v>43319.5</v>
      </c>
      <c r="P141" s="50">
        <f>P142+P143+P144+P145+P146+P147+P151+P152+P149+P150</f>
        <v>43319.5</v>
      </c>
    </row>
    <row r="142" spans="1:16" ht="15.75" customHeight="1">
      <c r="A142" s="125"/>
      <c r="B142" s="133"/>
      <c r="C142" s="133"/>
      <c r="D142" s="133"/>
      <c r="E142" s="139"/>
      <c r="F142" s="78">
        <v>974</v>
      </c>
      <c r="G142" s="52" t="s">
        <v>17</v>
      </c>
      <c r="H142" s="52" t="s">
        <v>13</v>
      </c>
      <c r="I142" s="78">
        <v>6</v>
      </c>
      <c r="J142" s="78">
        <v>2902</v>
      </c>
      <c r="K142" s="78">
        <v>121</v>
      </c>
      <c r="L142" s="79">
        <v>6470.9</v>
      </c>
      <c r="M142" s="79">
        <v>6044</v>
      </c>
      <c r="N142" s="79">
        <v>6044</v>
      </c>
      <c r="O142" s="51">
        <v>6044</v>
      </c>
      <c r="P142" s="54">
        <v>6044</v>
      </c>
    </row>
    <row r="143" spans="1:16" ht="15" customHeight="1">
      <c r="A143" s="125"/>
      <c r="B143" s="133"/>
      <c r="C143" s="133"/>
      <c r="D143" s="133"/>
      <c r="E143" s="139"/>
      <c r="F143" s="78">
        <v>974</v>
      </c>
      <c r="G143" s="52" t="s">
        <v>17</v>
      </c>
      <c r="H143" s="52" t="s">
        <v>13</v>
      </c>
      <c r="I143" s="78">
        <v>6</v>
      </c>
      <c r="J143" s="78">
        <v>2902</v>
      </c>
      <c r="K143" s="78">
        <v>122</v>
      </c>
      <c r="L143" s="79">
        <v>6.5</v>
      </c>
      <c r="M143" s="79">
        <v>6.5</v>
      </c>
      <c r="N143" s="79">
        <v>6.5</v>
      </c>
      <c r="O143" s="51">
        <v>6.5</v>
      </c>
      <c r="P143" s="54">
        <v>6.5</v>
      </c>
    </row>
    <row r="144" spans="1:16" ht="15.75">
      <c r="A144" s="125"/>
      <c r="B144" s="133"/>
      <c r="C144" s="133"/>
      <c r="D144" s="133"/>
      <c r="E144" s="139"/>
      <c r="F144" s="78">
        <v>974</v>
      </c>
      <c r="G144" s="52" t="s">
        <v>17</v>
      </c>
      <c r="H144" s="52" t="s">
        <v>13</v>
      </c>
      <c r="I144" s="78">
        <v>6</v>
      </c>
      <c r="J144" s="78">
        <v>2902</v>
      </c>
      <c r="K144" s="78">
        <v>242</v>
      </c>
      <c r="L144" s="79">
        <v>85</v>
      </c>
      <c r="M144" s="79">
        <v>85</v>
      </c>
      <c r="N144" s="79">
        <v>85</v>
      </c>
      <c r="O144" s="51">
        <v>85</v>
      </c>
      <c r="P144" s="55">
        <v>85</v>
      </c>
    </row>
    <row r="145" spans="1:16" ht="15.75">
      <c r="A145" s="125"/>
      <c r="B145" s="133"/>
      <c r="C145" s="133"/>
      <c r="D145" s="133"/>
      <c r="E145" s="139"/>
      <c r="F145" s="78">
        <v>974</v>
      </c>
      <c r="G145" s="52" t="s">
        <v>17</v>
      </c>
      <c r="H145" s="52" t="s">
        <v>13</v>
      </c>
      <c r="I145" s="78">
        <v>6</v>
      </c>
      <c r="J145" s="78">
        <v>2902</v>
      </c>
      <c r="K145" s="78">
        <v>244</v>
      </c>
      <c r="L145" s="79">
        <v>368</v>
      </c>
      <c r="M145" s="79">
        <v>368</v>
      </c>
      <c r="N145" s="79">
        <v>368</v>
      </c>
      <c r="O145" s="51">
        <v>368</v>
      </c>
      <c r="P145" s="51">
        <v>368</v>
      </c>
    </row>
    <row r="146" spans="1:16" ht="15.75">
      <c r="A146" s="125"/>
      <c r="B146" s="133"/>
      <c r="C146" s="133"/>
      <c r="D146" s="133"/>
      <c r="E146" s="139"/>
      <c r="F146" s="78">
        <v>974</v>
      </c>
      <c r="G146" s="52" t="s">
        <v>17</v>
      </c>
      <c r="H146" s="52" t="s">
        <v>13</v>
      </c>
      <c r="I146" s="78">
        <v>6</v>
      </c>
      <c r="J146" s="78">
        <v>2902</v>
      </c>
      <c r="K146" s="78">
        <v>851</v>
      </c>
      <c r="L146" s="79">
        <v>5</v>
      </c>
      <c r="M146" s="79">
        <v>5</v>
      </c>
      <c r="N146" s="79">
        <v>5</v>
      </c>
      <c r="O146" s="51">
        <v>5</v>
      </c>
      <c r="P146" s="51">
        <v>5</v>
      </c>
    </row>
    <row r="147" spans="1:16" ht="15.75">
      <c r="A147" s="125"/>
      <c r="B147" s="133"/>
      <c r="C147" s="133"/>
      <c r="D147" s="133"/>
      <c r="E147" s="139"/>
      <c r="F147" s="78">
        <v>974</v>
      </c>
      <c r="G147" s="52" t="s">
        <v>18</v>
      </c>
      <c r="H147" s="52" t="s">
        <v>13</v>
      </c>
      <c r="I147" s="78">
        <v>6</v>
      </c>
      <c r="J147" s="78">
        <v>2974</v>
      </c>
      <c r="K147" s="78">
        <v>121</v>
      </c>
      <c r="L147" s="79">
        <v>33290</v>
      </c>
      <c r="M147" s="79">
        <v>33290</v>
      </c>
      <c r="N147" s="79">
        <v>33290</v>
      </c>
      <c r="O147" s="51">
        <v>33290</v>
      </c>
      <c r="P147" s="51">
        <v>33290</v>
      </c>
    </row>
    <row r="148" spans="1:16" ht="15.75">
      <c r="A148" s="125"/>
      <c r="B148" s="133"/>
      <c r="C148" s="133"/>
      <c r="D148" s="133"/>
      <c r="E148" s="139"/>
      <c r="F148" s="78">
        <v>974</v>
      </c>
      <c r="G148" s="52" t="s">
        <v>18</v>
      </c>
      <c r="H148" s="52" t="s">
        <v>13</v>
      </c>
      <c r="I148" s="78">
        <v>6</v>
      </c>
      <c r="J148" s="78">
        <v>2974</v>
      </c>
      <c r="K148" s="78">
        <v>122</v>
      </c>
      <c r="L148" s="79">
        <v>10</v>
      </c>
      <c r="M148" s="79">
        <v>0</v>
      </c>
      <c r="N148" s="79">
        <v>0</v>
      </c>
      <c r="O148" s="51">
        <v>0</v>
      </c>
      <c r="P148" s="51">
        <v>0</v>
      </c>
    </row>
    <row r="149" spans="1:16" ht="15.75">
      <c r="A149" s="125"/>
      <c r="B149" s="133"/>
      <c r="C149" s="133"/>
      <c r="D149" s="133"/>
      <c r="E149" s="139"/>
      <c r="F149" s="78">
        <v>974</v>
      </c>
      <c r="G149" s="52" t="s">
        <v>18</v>
      </c>
      <c r="H149" s="52" t="s">
        <v>13</v>
      </c>
      <c r="I149" s="78">
        <v>6</v>
      </c>
      <c r="J149" s="78">
        <v>2974</v>
      </c>
      <c r="K149" s="78">
        <v>242</v>
      </c>
      <c r="L149" s="79">
        <v>1469</v>
      </c>
      <c r="M149" s="79">
        <v>657</v>
      </c>
      <c r="N149" s="79">
        <v>657</v>
      </c>
      <c r="O149" s="51">
        <v>657</v>
      </c>
      <c r="P149" s="51">
        <v>657</v>
      </c>
    </row>
    <row r="150" spans="1:16" ht="15.75">
      <c r="A150" s="125"/>
      <c r="B150" s="133"/>
      <c r="C150" s="133"/>
      <c r="D150" s="133"/>
      <c r="E150" s="139"/>
      <c r="F150" s="78">
        <v>974</v>
      </c>
      <c r="G150" s="52" t="s">
        <v>18</v>
      </c>
      <c r="H150" s="52" t="s">
        <v>13</v>
      </c>
      <c r="I150" s="78">
        <v>6</v>
      </c>
      <c r="J150" s="78">
        <v>2974</v>
      </c>
      <c r="K150" s="78">
        <v>244</v>
      </c>
      <c r="L150" s="79">
        <v>2240</v>
      </c>
      <c r="M150" s="79">
        <v>2712</v>
      </c>
      <c r="N150" s="79">
        <v>2712</v>
      </c>
      <c r="O150" s="51">
        <v>2712</v>
      </c>
      <c r="P150" s="51">
        <v>2712</v>
      </c>
    </row>
    <row r="151" spans="1:16" ht="15.75">
      <c r="A151" s="125"/>
      <c r="B151" s="133"/>
      <c r="C151" s="133"/>
      <c r="D151" s="133"/>
      <c r="E151" s="139"/>
      <c r="F151" s="78">
        <v>974</v>
      </c>
      <c r="G151" s="52" t="s">
        <v>18</v>
      </c>
      <c r="H151" s="52" t="s">
        <v>13</v>
      </c>
      <c r="I151" s="78">
        <v>6</v>
      </c>
      <c r="J151" s="78">
        <v>2974</v>
      </c>
      <c r="K151" s="78">
        <v>851</v>
      </c>
      <c r="L151" s="79">
        <v>1745.8</v>
      </c>
      <c r="M151" s="79">
        <v>125</v>
      </c>
      <c r="N151" s="79">
        <v>125</v>
      </c>
      <c r="O151" s="51">
        <v>125</v>
      </c>
      <c r="P151" s="51">
        <v>125</v>
      </c>
    </row>
    <row r="152" spans="1:16" ht="17.25" customHeight="1">
      <c r="A152" s="125"/>
      <c r="B152" s="133"/>
      <c r="C152" s="134"/>
      <c r="D152" s="134"/>
      <c r="E152" s="140"/>
      <c r="F152" s="78">
        <v>974</v>
      </c>
      <c r="G152" s="52" t="s">
        <v>18</v>
      </c>
      <c r="H152" s="52" t="s">
        <v>13</v>
      </c>
      <c r="I152" s="78">
        <v>6</v>
      </c>
      <c r="J152" s="78">
        <v>2974</v>
      </c>
      <c r="K152" s="78">
        <v>852</v>
      </c>
      <c r="L152" s="79">
        <v>27</v>
      </c>
      <c r="M152" s="79">
        <v>27</v>
      </c>
      <c r="N152" s="79">
        <v>27</v>
      </c>
      <c r="O152" s="51">
        <v>27</v>
      </c>
      <c r="P152" s="51">
        <v>27</v>
      </c>
    </row>
    <row r="153" spans="1:16" ht="18.75" customHeight="1">
      <c r="A153" s="138" t="s">
        <v>76</v>
      </c>
      <c r="B153" s="146"/>
      <c r="C153" s="132">
        <v>2014</v>
      </c>
      <c r="D153" s="132">
        <v>2018</v>
      </c>
      <c r="E153" s="147"/>
      <c r="F153" s="78"/>
      <c r="G153" s="78"/>
      <c r="H153" s="52"/>
      <c r="I153" s="78"/>
      <c r="J153" s="78"/>
      <c r="L153" s="79">
        <f>L154+L155+L156+L157+L158+L159+L160+L161+L162+L163</f>
        <v>29589</v>
      </c>
      <c r="M153" s="79">
        <f>M154+M155+M156+M157+M158+M159+M160+M161+M162+M163</f>
        <v>27790</v>
      </c>
      <c r="N153" s="79">
        <f>N154+N155+N156+N157+N158+N159+N160+N161+N162+N163</f>
        <v>28120</v>
      </c>
      <c r="O153" s="79">
        <f>O154+O155+O156+O157+O158+O159+O160+O161+O162+O163</f>
        <v>28120</v>
      </c>
      <c r="P153" s="79">
        <f>P154+P155+P156+P157+P158+P159+P160+P161+P162+P163</f>
        <v>28120</v>
      </c>
    </row>
    <row r="154" spans="1:16" ht="18.75" customHeight="1">
      <c r="A154" s="139"/>
      <c r="B154" s="146"/>
      <c r="C154" s="133"/>
      <c r="D154" s="133"/>
      <c r="E154" s="147"/>
      <c r="F154" s="78">
        <v>974</v>
      </c>
      <c r="G154" s="52" t="s">
        <v>17</v>
      </c>
      <c r="H154" s="52" t="s">
        <v>13</v>
      </c>
      <c r="I154" s="78">
        <v>6</v>
      </c>
      <c r="J154" s="78">
        <v>7017</v>
      </c>
      <c r="K154" s="78">
        <v>121</v>
      </c>
      <c r="L154" s="79">
        <v>1224</v>
      </c>
      <c r="M154" s="79">
        <v>1224</v>
      </c>
      <c r="N154" s="79">
        <v>1224</v>
      </c>
      <c r="O154" s="51">
        <v>1224</v>
      </c>
      <c r="P154" s="51">
        <v>1224</v>
      </c>
    </row>
    <row r="155" spans="1:16" ht="18.75" customHeight="1">
      <c r="A155" s="139"/>
      <c r="B155" s="146"/>
      <c r="C155" s="133"/>
      <c r="D155" s="133"/>
      <c r="E155" s="147"/>
      <c r="F155" s="78">
        <v>974</v>
      </c>
      <c r="G155" s="52" t="s">
        <v>17</v>
      </c>
      <c r="H155" s="52" t="s">
        <v>13</v>
      </c>
      <c r="I155" s="78">
        <v>6</v>
      </c>
      <c r="J155" s="78">
        <v>7017</v>
      </c>
      <c r="K155" s="78">
        <v>122</v>
      </c>
      <c r="L155" s="79">
        <v>1</v>
      </c>
      <c r="M155" s="79">
        <v>1</v>
      </c>
      <c r="N155" s="79">
        <v>1</v>
      </c>
      <c r="O155" s="51">
        <v>1</v>
      </c>
      <c r="P155" s="51">
        <v>1</v>
      </c>
    </row>
    <row r="156" spans="1:16" ht="18.75" customHeight="1">
      <c r="A156" s="139"/>
      <c r="B156" s="146"/>
      <c r="C156" s="133"/>
      <c r="D156" s="133"/>
      <c r="E156" s="147"/>
      <c r="F156" s="78">
        <v>974</v>
      </c>
      <c r="G156" s="52" t="s">
        <v>17</v>
      </c>
      <c r="H156" s="52" t="s">
        <v>13</v>
      </c>
      <c r="I156" s="78">
        <v>6</v>
      </c>
      <c r="J156" s="78">
        <v>7017</v>
      </c>
      <c r="K156" s="78">
        <v>242</v>
      </c>
      <c r="L156" s="79">
        <v>27</v>
      </c>
      <c r="M156" s="79">
        <v>12</v>
      </c>
      <c r="N156" s="79">
        <v>12</v>
      </c>
      <c r="O156" s="51">
        <v>12</v>
      </c>
      <c r="P156" s="51">
        <v>12</v>
      </c>
    </row>
    <row r="157" spans="1:16" ht="18" customHeight="1">
      <c r="A157" s="139"/>
      <c r="B157" s="146"/>
      <c r="C157" s="133"/>
      <c r="D157" s="133"/>
      <c r="E157" s="147"/>
      <c r="F157" s="78">
        <v>974</v>
      </c>
      <c r="G157" s="52" t="s">
        <v>17</v>
      </c>
      <c r="H157" s="52" t="s">
        <v>13</v>
      </c>
      <c r="I157" s="78">
        <v>6</v>
      </c>
      <c r="J157" s="78">
        <v>7017</v>
      </c>
      <c r="K157" s="78">
        <v>244</v>
      </c>
      <c r="L157" s="79">
        <v>51</v>
      </c>
      <c r="M157" s="79">
        <v>66</v>
      </c>
      <c r="N157" s="79">
        <v>66</v>
      </c>
      <c r="O157" s="51">
        <v>66</v>
      </c>
      <c r="P157" s="51">
        <v>66</v>
      </c>
    </row>
    <row r="158" spans="1:16" ht="18" customHeight="1">
      <c r="A158" s="139"/>
      <c r="B158" s="146"/>
      <c r="C158" s="133"/>
      <c r="D158" s="133"/>
      <c r="E158" s="147"/>
      <c r="F158" s="78">
        <v>974</v>
      </c>
      <c r="G158" s="52" t="s">
        <v>17</v>
      </c>
      <c r="H158" s="52" t="s">
        <v>13</v>
      </c>
      <c r="I158" s="78">
        <v>6</v>
      </c>
      <c r="J158" s="78">
        <v>1001</v>
      </c>
      <c r="K158" s="78">
        <v>313</v>
      </c>
      <c r="L158" s="79">
        <v>1980</v>
      </c>
      <c r="M158" s="79">
        <v>1842</v>
      </c>
      <c r="N158" s="79">
        <v>1862</v>
      </c>
      <c r="O158" s="51">
        <v>1862</v>
      </c>
      <c r="P158" s="51">
        <v>1862</v>
      </c>
    </row>
    <row r="159" spans="1:16" ht="18.75" customHeight="1">
      <c r="A159" s="139"/>
      <c r="B159" s="146"/>
      <c r="C159" s="133"/>
      <c r="D159" s="133"/>
      <c r="E159" s="147"/>
      <c r="F159" s="78">
        <v>974</v>
      </c>
      <c r="G159" s="52" t="s">
        <v>17</v>
      </c>
      <c r="H159" s="52" t="s">
        <v>13</v>
      </c>
      <c r="I159" s="78">
        <v>6</v>
      </c>
      <c r="J159" s="78">
        <v>5131</v>
      </c>
      <c r="K159" s="78">
        <v>313</v>
      </c>
      <c r="L159" s="79">
        <v>1016</v>
      </c>
      <c r="M159" s="79">
        <v>1125</v>
      </c>
      <c r="N159" s="79">
        <v>1182</v>
      </c>
      <c r="O159" s="51">
        <v>1182</v>
      </c>
      <c r="P159" s="51">
        <v>1182</v>
      </c>
    </row>
    <row r="160" spans="1:16" ht="18" customHeight="1">
      <c r="A160" s="139"/>
      <c r="B160" s="146"/>
      <c r="C160" s="133"/>
      <c r="D160" s="133"/>
      <c r="E160" s="147"/>
      <c r="F160" s="78">
        <v>974</v>
      </c>
      <c r="G160" s="52" t="s">
        <v>17</v>
      </c>
      <c r="H160" s="52" t="s">
        <v>13</v>
      </c>
      <c r="I160" s="78">
        <v>6</v>
      </c>
      <c r="J160" s="78">
        <v>7012</v>
      </c>
      <c r="K160" s="78">
        <v>313</v>
      </c>
      <c r="L160" s="79">
        <v>1290</v>
      </c>
      <c r="M160" s="79">
        <v>1200</v>
      </c>
      <c r="N160" s="79">
        <v>1213</v>
      </c>
      <c r="O160" s="51">
        <v>1213</v>
      </c>
      <c r="P160" s="51">
        <v>1213</v>
      </c>
    </row>
    <row r="161" spans="1:16" ht="18" customHeight="1">
      <c r="A161" s="139"/>
      <c r="B161" s="146"/>
      <c r="C161" s="133"/>
      <c r="D161" s="133"/>
      <c r="E161" s="147"/>
      <c r="F161" s="78">
        <v>974</v>
      </c>
      <c r="G161" s="52" t="s">
        <v>17</v>
      </c>
      <c r="H161" s="52" t="s">
        <v>13</v>
      </c>
      <c r="I161" s="78">
        <v>6</v>
      </c>
      <c r="J161" s="78">
        <v>7013</v>
      </c>
      <c r="K161" s="78">
        <v>313</v>
      </c>
      <c r="L161" s="79">
        <v>24</v>
      </c>
      <c r="M161" s="79">
        <v>22</v>
      </c>
      <c r="N161" s="79">
        <v>23</v>
      </c>
      <c r="O161" s="51">
        <v>23</v>
      </c>
      <c r="P161" s="51">
        <v>23</v>
      </c>
    </row>
    <row r="162" spans="1:16" ht="18.75" customHeight="1">
      <c r="A162" s="139"/>
      <c r="B162" s="146"/>
      <c r="C162" s="133"/>
      <c r="D162" s="133"/>
      <c r="E162" s="147"/>
      <c r="F162" s="78">
        <v>974</v>
      </c>
      <c r="G162" s="52" t="s">
        <v>17</v>
      </c>
      <c r="H162" s="52" t="s">
        <v>13</v>
      </c>
      <c r="I162" s="78">
        <v>6</v>
      </c>
      <c r="J162" s="78">
        <v>7400</v>
      </c>
      <c r="K162" s="78">
        <v>313</v>
      </c>
      <c r="L162" s="79">
        <v>21045</v>
      </c>
      <c r="M162" s="79">
        <v>19572</v>
      </c>
      <c r="N162" s="79">
        <v>19782</v>
      </c>
      <c r="O162" s="51">
        <v>19782</v>
      </c>
      <c r="P162" s="51">
        <v>19782</v>
      </c>
    </row>
    <row r="163" spans="1:16" ht="18.75" customHeight="1">
      <c r="A163" s="139"/>
      <c r="B163" s="146"/>
      <c r="C163" s="133"/>
      <c r="D163" s="133"/>
      <c r="E163" s="147"/>
      <c r="F163" s="78">
        <v>974</v>
      </c>
      <c r="G163" s="52" t="s">
        <v>17</v>
      </c>
      <c r="H163" s="52" t="s">
        <v>13</v>
      </c>
      <c r="I163" s="78">
        <v>6</v>
      </c>
      <c r="J163" s="78">
        <v>7400</v>
      </c>
      <c r="K163" s="78">
        <v>360</v>
      </c>
      <c r="L163" s="79">
        <v>2931</v>
      </c>
      <c r="M163" s="79">
        <v>2726</v>
      </c>
      <c r="N163" s="79">
        <v>2755</v>
      </c>
      <c r="O163" s="51">
        <v>2755</v>
      </c>
      <c r="P163" s="51">
        <v>2755</v>
      </c>
    </row>
    <row r="164" spans="1:16" ht="15" customHeight="1">
      <c r="A164" s="139"/>
      <c r="B164" s="146"/>
      <c r="C164" s="133"/>
      <c r="D164" s="133"/>
      <c r="E164" s="147"/>
      <c r="F164" s="145"/>
      <c r="G164" s="144"/>
      <c r="H164" s="144"/>
      <c r="I164" s="145"/>
      <c r="J164" s="145"/>
      <c r="K164" s="141"/>
      <c r="L164" s="142"/>
      <c r="M164" s="142"/>
      <c r="N164" s="142"/>
      <c r="O164" s="143"/>
      <c r="P164" s="143"/>
    </row>
    <row r="165" spans="1:16" ht="15" customHeight="1">
      <c r="A165" s="139"/>
      <c r="B165" s="146"/>
      <c r="C165" s="133"/>
      <c r="D165" s="133"/>
      <c r="E165" s="147"/>
      <c r="F165" s="145"/>
      <c r="G165" s="144"/>
      <c r="H165" s="144"/>
      <c r="I165" s="145"/>
      <c r="J165" s="145"/>
      <c r="K165" s="141"/>
      <c r="L165" s="142"/>
      <c r="M165" s="142"/>
      <c r="N165" s="142"/>
      <c r="O165" s="143"/>
      <c r="P165" s="143"/>
    </row>
    <row r="166" spans="1:16" ht="15" customHeight="1">
      <c r="A166" s="139"/>
      <c r="B166" s="146"/>
      <c r="C166" s="133"/>
      <c r="D166" s="133"/>
      <c r="E166" s="147"/>
      <c r="F166" s="145"/>
      <c r="G166" s="144"/>
      <c r="H166" s="144"/>
      <c r="I166" s="145"/>
      <c r="J166" s="145"/>
      <c r="K166" s="141"/>
      <c r="L166" s="142"/>
      <c r="M166" s="142"/>
      <c r="N166" s="142"/>
      <c r="O166" s="143"/>
      <c r="P166" s="143"/>
    </row>
    <row r="167" spans="1:16" ht="21" customHeight="1">
      <c r="A167" s="140"/>
      <c r="B167" s="146"/>
      <c r="C167" s="134"/>
      <c r="D167" s="134"/>
      <c r="E167" s="147"/>
      <c r="F167" s="145"/>
      <c r="G167" s="144"/>
      <c r="H167" s="144"/>
      <c r="I167" s="145"/>
      <c r="J167" s="145"/>
      <c r="K167" s="141"/>
      <c r="L167" s="142"/>
      <c r="M167" s="142"/>
      <c r="N167" s="142"/>
      <c r="O167" s="143"/>
      <c r="P167" s="143"/>
    </row>
    <row r="168" spans="1:16" ht="25.5" customHeight="1">
      <c r="A168" s="81" t="s">
        <v>64</v>
      </c>
      <c r="B168" s="81"/>
      <c r="C168" s="81"/>
      <c r="D168" s="81"/>
      <c r="E168" s="81"/>
      <c r="F168" s="81"/>
      <c r="G168" s="81"/>
      <c r="H168" s="81"/>
      <c r="I168" s="81"/>
      <c r="J168" s="81"/>
      <c r="K168" s="103"/>
      <c r="L168" s="81"/>
      <c r="M168" s="81"/>
      <c r="N168" s="81"/>
      <c r="P168" s="80"/>
    </row>
    <row r="169" ht="15.75">
      <c r="K169" s="102"/>
    </row>
  </sheetData>
  <sheetProtection/>
  <mergeCells count="160">
    <mergeCell ref="H137:H139"/>
    <mergeCell ref="I137:I139"/>
    <mergeCell ref="J137:J139"/>
    <mergeCell ref="L1:P1"/>
    <mergeCell ref="A3:P3"/>
    <mergeCell ref="A5:A6"/>
    <mergeCell ref="B5:B6"/>
    <mergeCell ref="C5:D5"/>
    <mergeCell ref="E5:E6"/>
    <mergeCell ref="F5:F6"/>
    <mergeCell ref="G5:G6"/>
    <mergeCell ref="H5:H6"/>
    <mergeCell ref="L5:P5"/>
    <mergeCell ref="F7:K7"/>
    <mergeCell ref="E23:E36"/>
    <mergeCell ref="K137:K139"/>
    <mergeCell ref="L137:L139"/>
    <mergeCell ref="M137:M139"/>
    <mergeCell ref="N137:N139"/>
    <mergeCell ref="O137:O139"/>
    <mergeCell ref="P137:P139"/>
    <mergeCell ref="F137:F139"/>
    <mergeCell ref="I5:I6"/>
    <mergeCell ref="E37:E39"/>
    <mergeCell ref="J5:J6"/>
    <mergeCell ref="K5:K6"/>
    <mergeCell ref="E9:E22"/>
    <mergeCell ref="F40:F41"/>
    <mergeCell ref="A23:A36"/>
    <mergeCell ref="B23:B36"/>
    <mergeCell ref="C23:C36"/>
    <mergeCell ref="D23:D36"/>
    <mergeCell ref="A9:A22"/>
    <mergeCell ref="B9:B22"/>
    <mergeCell ref="C9:C22"/>
    <mergeCell ref="D9:D22"/>
    <mergeCell ref="A37:A39"/>
    <mergeCell ref="B37:B39"/>
    <mergeCell ref="C37:C39"/>
    <mergeCell ref="D37:D39"/>
    <mergeCell ref="A40:A57"/>
    <mergeCell ref="B40:B57"/>
    <mergeCell ref="C40:C57"/>
    <mergeCell ref="D40:D57"/>
    <mergeCell ref="O40:O41"/>
    <mergeCell ref="P40:P41"/>
    <mergeCell ref="A58:A73"/>
    <mergeCell ref="B58:B73"/>
    <mergeCell ref="C58:C73"/>
    <mergeCell ref="D58:D73"/>
    <mergeCell ref="E58:E73"/>
    <mergeCell ref="G40:G41"/>
    <mergeCell ref="J40:J41"/>
    <mergeCell ref="K41:K42"/>
    <mergeCell ref="D78:D81"/>
    <mergeCell ref="E78:E81"/>
    <mergeCell ref="M40:M41"/>
    <mergeCell ref="N40:N41"/>
    <mergeCell ref="L40:L41"/>
    <mergeCell ref="E40:E57"/>
    <mergeCell ref="H40:H41"/>
    <mergeCell ref="I40:I41"/>
    <mergeCell ref="E82:E85"/>
    <mergeCell ref="F82:F85"/>
    <mergeCell ref="A74:A76"/>
    <mergeCell ref="B74:B76"/>
    <mergeCell ref="C74:C76"/>
    <mergeCell ref="D74:D76"/>
    <mergeCell ref="E74:E76"/>
    <mergeCell ref="A78:A81"/>
    <mergeCell ref="B78:B81"/>
    <mergeCell ref="C78:C81"/>
    <mergeCell ref="A82:A91"/>
    <mergeCell ref="B82:B91"/>
    <mergeCell ref="C82:C85"/>
    <mergeCell ref="D82:D85"/>
    <mergeCell ref="P82:P85"/>
    <mergeCell ref="A94:A107"/>
    <mergeCell ref="B94:B107"/>
    <mergeCell ref="C94:C107"/>
    <mergeCell ref="D94:D107"/>
    <mergeCell ref="E94:E107"/>
    <mergeCell ref="G82:G85"/>
    <mergeCell ref="H82:H85"/>
    <mergeCell ref="I82:I85"/>
    <mergeCell ref="J82:J85"/>
    <mergeCell ref="M82:M85"/>
    <mergeCell ref="N82:N85"/>
    <mergeCell ref="O82:O85"/>
    <mergeCell ref="K83:K86"/>
    <mergeCell ref="L82:L85"/>
    <mergeCell ref="E108:E113"/>
    <mergeCell ref="A114:A123"/>
    <mergeCell ref="B114:B123"/>
    <mergeCell ref="C114:C123"/>
    <mergeCell ref="D114:D123"/>
    <mergeCell ref="E114:E123"/>
    <mergeCell ref="A108:A113"/>
    <mergeCell ref="B108:B113"/>
    <mergeCell ref="C108:C113"/>
    <mergeCell ref="D108:D113"/>
    <mergeCell ref="F131:F132"/>
    <mergeCell ref="N131:N132"/>
    <mergeCell ref="O131:O132"/>
    <mergeCell ref="P131:P132"/>
    <mergeCell ref="G131:G132"/>
    <mergeCell ref="M131:M132"/>
    <mergeCell ref="H131:H132"/>
    <mergeCell ref="I131:I132"/>
    <mergeCell ref="J131:J132"/>
    <mergeCell ref="L131:L132"/>
    <mergeCell ref="K131:K132"/>
    <mergeCell ref="P135:P136"/>
    <mergeCell ref="A141:A152"/>
    <mergeCell ref="B141:B152"/>
    <mergeCell ref="C141:C152"/>
    <mergeCell ref="D141:D152"/>
    <mergeCell ref="E141:E152"/>
    <mergeCell ref="G135:G136"/>
    <mergeCell ref="H135:H136"/>
    <mergeCell ref="L135:L136"/>
    <mergeCell ref="M135:M136"/>
    <mergeCell ref="E153:E167"/>
    <mergeCell ref="F164:F167"/>
    <mergeCell ref="N135:N136"/>
    <mergeCell ref="O135:O136"/>
    <mergeCell ref="K135:K136"/>
    <mergeCell ref="E135:E136"/>
    <mergeCell ref="F135:F136"/>
    <mergeCell ref="I135:I136"/>
    <mergeCell ref="J135:J136"/>
    <mergeCell ref="G137:G139"/>
    <mergeCell ref="A153:A167"/>
    <mergeCell ref="B153:B167"/>
    <mergeCell ref="C153:C167"/>
    <mergeCell ref="D153:D167"/>
    <mergeCell ref="P164:P167"/>
    <mergeCell ref="G164:G167"/>
    <mergeCell ref="H164:H167"/>
    <mergeCell ref="I164:I167"/>
    <mergeCell ref="J164:J167"/>
    <mergeCell ref="L164:L167"/>
    <mergeCell ref="K164:K167"/>
    <mergeCell ref="M164:M167"/>
    <mergeCell ref="N164:N167"/>
    <mergeCell ref="O164:O167"/>
    <mergeCell ref="A126:A130"/>
    <mergeCell ref="E131:E134"/>
    <mergeCell ref="D131:D134"/>
    <mergeCell ref="C131:C134"/>
    <mergeCell ref="B131:B134"/>
    <mergeCell ref="A131:A134"/>
    <mergeCell ref="E126:E130"/>
    <mergeCell ref="D126:D130"/>
    <mergeCell ref="C126:C130"/>
    <mergeCell ref="B126:B130"/>
    <mergeCell ref="D135:D139"/>
    <mergeCell ref="C135:C139"/>
    <mergeCell ref="B135:B139"/>
    <mergeCell ref="A135:A139"/>
  </mergeCells>
  <printOptions/>
  <pageMargins left="0.3937007874015748" right="0.15748031496062992" top="0.35433070866141736" bottom="0.2362204724409449" header="0.1968503937007874" footer="0.196850393700787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7" sqref="C27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2013-11-07T05:39:56Z</cp:lastPrinted>
  <dcterms:created xsi:type="dcterms:W3CDTF">2006-09-28T05:33:49Z</dcterms:created>
  <dcterms:modified xsi:type="dcterms:W3CDTF">2015-02-18T08:23:46Z</dcterms:modified>
  <cp:category/>
  <cp:version/>
  <cp:contentType/>
  <cp:contentStatus/>
</cp:coreProperties>
</file>